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<sst xmlns="http://schemas.openxmlformats.org/spreadsheetml/2006/main" count="260" uniqueCount="57">
  <si>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</si>
  <si>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</si>
  <si>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</si>
  <si>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</si>
  <si>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</si>
  <si>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</si>
  <si>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</si>
  <si>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</si>
  <si>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</si>
  <si>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</si>
  <si>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</si>
  <si>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</si>
  <si>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</si>
  <si>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</si>
  <si>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</si>
  <si>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</si>
  <si>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</si>
  <si>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</si>
  <si>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</si>
  <si>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</si>
  <si>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</si>
  <si>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#</t>
  </si>
  <si>
    <t>APG</t>
  </si>
  <si>
    <t>FPG</t>
  </si>
  <si>
    <t>Rob Chargo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</si>
  <si>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</si>
  <si>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</si>
  <si>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</si>
  <si>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</si>
  <si>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</si>
  <si>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</si>
  <si>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</si>
  <si>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</si>
  <si>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</si>
  <si>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</si>
  <si>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</si>
  <si>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Stiga  North American Championships 2014</t>
  </si>
  <si>
    <t>1st Round</t>
  </si>
  <si>
    <t>C Group</t>
  </si>
  <si>
    <t>D Group</t>
  </si>
  <si>
    <t>Alain Gamache</t>
  </si>
  <si>
    <t>Bruce Turner</t>
  </si>
  <si>
    <t>Paul Shabi</t>
  </si>
  <si>
    <t>Mike Hubbard</t>
  </si>
  <si>
    <t>Tom Warren</t>
  </si>
  <si>
    <t>Darwin Sampson</t>
  </si>
  <si>
    <t>Dave Kraehling</t>
  </si>
  <si>
    <t>David Kindschi</t>
  </si>
  <si>
    <t>Francois Prevost</t>
  </si>
  <si>
    <t>Mike Hibbard</t>
  </si>
  <si>
    <t>Jason Starke</t>
  </si>
  <si>
    <t>Don Scott</t>
  </si>
  <si>
    <t>Mike Brossard</t>
  </si>
  <si>
    <t>Dave Kindschi</t>
  </si>
  <si>
    <t>A</t>
  </si>
  <si>
    <t>B</t>
  </si>
  <si>
    <t>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</si>
</sst>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39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L18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8.75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8.75" thickBot="1">
      <c r="A3" s="35" t="s">
        <v>21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23</v>
      </c>
      <c r="J3" s="38" t="s">
        <v>22</v>
      </c>
      <c r="K3" s="24" t="s">
        <v>7</v>
      </c>
    </row>
    <row r="4" spans="1:11" ht="18" customHeight="1" thickBot="1">
      <c r="A4" s="21"/>
      <c r="B4" s="46" t="s">
        <v>38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+Details!A5</f>
        <v>1</v>
      </c>
      <c r="B5" s="33" t="s">
        <v>40</v>
      </c>
      <c r="C5" s="22">
        <f>+D5+E5+F5</f>
        <v>13</v>
      </c>
      <c r="D5" s="22">
        <v>10</v>
      </c>
      <c r="E5" s="22">
        <f>+Details!DV5</f>
        <v>0</v>
      </c>
      <c r="F5" s="22">
        <v>3</v>
      </c>
      <c r="G5" s="22">
        <f>+Details!DX5</f>
        <v>0</v>
      </c>
      <c r="H5" s="22">
        <f>+Details!DY5</f>
        <v>0</v>
      </c>
      <c r="I5" s="39">
        <f>+G5/C5</f>
        <v>0</v>
      </c>
      <c r="J5" s="39">
        <f>+H5/C5</f>
        <v>0</v>
      </c>
      <c r="K5" s="27">
        <f>+(D5*2)+F5</f>
        <v>23</v>
      </c>
      <c r="L5" s="50" t="s">
        <v>54</v>
      </c>
    </row>
    <row r="6" spans="1:12" ht="15.75">
      <c r="A6" s="32">
        <f>+Details!A7</f>
        <v>3</v>
      </c>
      <c r="B6" s="34" t="s">
        <v>42</v>
      </c>
      <c r="C6" s="22">
        <f>+D6+E6+F6</f>
        <v>13</v>
      </c>
      <c r="D6" s="22">
        <v>9</v>
      </c>
      <c r="E6" s="22">
        <v>1</v>
      </c>
      <c r="F6" s="22">
        <v>3</v>
      </c>
      <c r="G6" s="22">
        <f>+Details!DX7</f>
        <v>0</v>
      </c>
      <c r="H6" s="22">
        <f>+Details!DY7</f>
        <v>0</v>
      </c>
      <c r="I6" s="39">
        <f>+G6/C6</f>
        <v>0</v>
      </c>
      <c r="J6" s="39">
        <f>+H6/C6</f>
        <v>0</v>
      </c>
      <c r="K6" s="27">
        <f>+(D6*2)+F6</f>
        <v>21</v>
      </c>
      <c r="L6" s="50" t="s">
        <v>54</v>
      </c>
    </row>
    <row r="7" spans="1:12" ht="15.75">
      <c r="A7" s="32">
        <f>+Details!A8</f>
        <v>4</v>
      </c>
      <c r="B7" s="34" t="s">
        <v>43</v>
      </c>
      <c r="C7" s="22">
        <f>+D7+E7+F7</f>
        <v>13</v>
      </c>
      <c r="D7" s="22">
        <v>10</v>
      </c>
      <c r="E7" s="22">
        <v>2</v>
      </c>
      <c r="F7" s="22">
        <v>1</v>
      </c>
      <c r="G7" s="22">
        <f>+Details!DX8</f>
        <v>0</v>
      </c>
      <c r="H7" s="22">
        <f>+Details!DY8</f>
        <v>0</v>
      </c>
      <c r="I7" s="39">
        <f>+G7/C7</f>
        <v>0</v>
      </c>
      <c r="J7" s="39">
        <f>+H7/C7</f>
        <v>0</v>
      </c>
      <c r="K7" s="27">
        <f>+(D7*2)+F7</f>
        <v>21</v>
      </c>
      <c r="L7" s="50" t="s">
        <v>54</v>
      </c>
    </row>
    <row r="8" spans="1:12" ht="15.75">
      <c r="A8" s="32">
        <f>+Details!A6</f>
        <v>2</v>
      </c>
      <c r="B8" s="34" t="s">
        <v>41</v>
      </c>
      <c r="C8" s="22">
        <f>+D8+E8+F8</f>
        <v>13</v>
      </c>
      <c r="D8" s="22">
        <v>9</v>
      </c>
      <c r="E8" s="22">
        <v>2</v>
      </c>
      <c r="F8" s="22">
        <v>2</v>
      </c>
      <c r="G8" s="22">
        <f>+Details!DX6</f>
        <v>0</v>
      </c>
      <c r="H8" s="22">
        <f>+Details!DY6</f>
        <v>0</v>
      </c>
      <c r="I8" s="39">
        <f>+G8/C8</f>
        <v>0</v>
      </c>
      <c r="J8" s="39">
        <f>+H8/C8</f>
        <v>0</v>
      </c>
      <c r="K8" s="27">
        <f>+(D8*2)+F8</f>
        <v>20</v>
      </c>
      <c r="L8" s="50" t="s">
        <v>54</v>
      </c>
    </row>
    <row r="9" spans="1:12" ht="15.75">
      <c r="A9" s="32">
        <f>+Details!A12</f>
        <v>8</v>
      </c>
      <c r="B9" s="34" t="s">
        <v>46</v>
      </c>
      <c r="C9" s="22">
        <f>+D9+E9+F9</f>
        <v>13</v>
      </c>
      <c r="D9" s="22">
        <v>8</v>
      </c>
      <c r="E9" s="22">
        <v>4</v>
      </c>
      <c r="F9" s="22">
        <v>1</v>
      </c>
      <c r="G9" s="22">
        <f>+Details!DX12</f>
        <v>0</v>
      </c>
      <c r="H9" s="22">
        <f>+Details!DY12</f>
        <v>0</v>
      </c>
      <c r="I9" s="39">
        <f>+G9/C9</f>
        <v>0</v>
      </c>
      <c r="J9" s="39">
        <f>+H9/C9</f>
        <v>0</v>
      </c>
      <c r="K9" s="27">
        <f>+(D9*2)+F9</f>
        <v>17</v>
      </c>
      <c r="L9" s="50" t="s">
        <v>54</v>
      </c>
    </row>
    <row r="10" spans="1:12" ht="15.75">
      <c r="A10" s="32">
        <f>+Details!A9</f>
        <v>5</v>
      </c>
      <c r="B10" s="34" t="s">
        <v>44</v>
      </c>
      <c r="C10" s="22">
        <f>+D10+E10+F10</f>
        <v>13</v>
      </c>
      <c r="D10" s="22">
        <v>5</v>
      </c>
      <c r="E10" s="22">
        <v>4</v>
      </c>
      <c r="F10" s="22">
        <v>4</v>
      </c>
      <c r="G10" s="22">
        <f>+Details!DX9</f>
        <v>0</v>
      </c>
      <c r="H10" s="22">
        <f>+Details!DY9</f>
        <v>0</v>
      </c>
      <c r="I10" s="39">
        <f>+G10/C10</f>
        <v>0</v>
      </c>
      <c r="J10" s="39">
        <f>+H10/C10</f>
        <v>0</v>
      </c>
      <c r="K10" s="27">
        <f>+(D10*2)+F10</f>
        <v>14</v>
      </c>
      <c r="L10" s="50" t="s">
        <v>54</v>
      </c>
    </row>
    <row r="11" spans="1:12" ht="15.75">
      <c r="A11" s="32">
        <f>+Details!A10</f>
        <v>6</v>
      </c>
      <c r="B11" s="34" t="s">
        <v>34</v>
      </c>
      <c r="C11" s="22">
        <f>+D11+E11+F11</f>
        <v>13</v>
      </c>
      <c r="D11" s="22">
        <v>6</v>
      </c>
      <c r="E11" s="22">
        <v>6</v>
      </c>
      <c r="F11" s="22">
        <v>1</v>
      </c>
      <c r="G11" s="22">
        <f>+Details!DX10</f>
        <v>0</v>
      </c>
      <c r="H11" s="22">
        <f>+Details!DY10</f>
        <v>0</v>
      </c>
      <c r="I11" s="39">
        <f>+G11/C11</f>
        <v>0</v>
      </c>
      <c r="J11" s="39">
        <f>+H11/C11</f>
        <v>0</v>
      </c>
      <c r="K11" s="27">
        <f>+(D11*2)+F11</f>
        <v>13</v>
      </c>
      <c r="L11" s="50" t="s">
        <v>55</v>
      </c>
    </row>
    <row r="12" spans="1:12" ht="16.5" thickBot="1">
      <c r="A12" s="32">
        <f>+Details!A11</f>
        <v>7</v>
      </c>
      <c r="B12" s="34" t="s">
        <v>45</v>
      </c>
      <c r="C12" s="22">
        <f>+D12+E12+F12</f>
        <v>13</v>
      </c>
      <c r="D12" s="22">
        <v>5</v>
      </c>
      <c r="E12" s="22">
        <v>5</v>
      </c>
      <c r="F12" s="22">
        <v>3</v>
      </c>
      <c r="G12" s="22">
        <f>+Details!DX11</f>
        <v>0</v>
      </c>
      <c r="H12" s="22">
        <f>+Details!DY11</f>
        <v>0</v>
      </c>
      <c r="I12" s="39">
        <f>+G12/C12</f>
        <v>0</v>
      </c>
      <c r="J12" s="39">
        <f>+H12/C12</f>
        <v>0</v>
      </c>
      <c r="K12" s="27">
        <f>+(D12*2)+F12</f>
        <v>13</v>
      </c>
      <c r="L12" s="51" t="s">
        <v>55</v>
      </c>
    </row>
    <row r="13" spans="1:12" ht="15.75">
      <c r="A13" s="32">
        <f>+Details!A14</f>
        <v>10</v>
      </c>
      <c r="B13" s="34" t="s">
        <v>48</v>
      </c>
      <c r="C13" s="22">
        <f>+D13+E13+F13</f>
        <v>13</v>
      </c>
      <c r="D13" s="22">
        <v>6</v>
      </c>
      <c r="E13" s="22">
        <v>6</v>
      </c>
      <c r="F13" s="22">
        <v>1</v>
      </c>
      <c r="G13" s="22">
        <f>+Details!DX14</f>
        <v>0</v>
      </c>
      <c r="H13" s="22">
        <f>+Details!DY14</f>
        <v>0</v>
      </c>
      <c r="I13" s="39">
        <f>+G13/C13</f>
        <v>0</v>
      </c>
      <c r="J13" s="39">
        <f>+H13/C13</f>
        <v>0</v>
      </c>
      <c r="K13" s="27">
        <f>+(D13*2)+F13</f>
        <v>13</v>
      </c>
      <c r="L13" t="s">
        <v>55</v>
      </c>
    </row>
    <row r="14" spans="1:12" ht="15.75">
      <c r="A14" s="32">
        <f>+Details!A15</f>
        <v>11</v>
      </c>
      <c r="B14" s="34" t="s">
        <v>49</v>
      </c>
      <c r="C14" s="22">
        <f>+D14+E14+F14</f>
        <v>13</v>
      </c>
      <c r="D14" s="22">
        <v>5</v>
      </c>
      <c r="E14" s="22">
        <v>7</v>
      </c>
      <c r="F14" s="22">
        <v>1</v>
      </c>
      <c r="G14" s="22">
        <f>+Details!DX15</f>
        <v>0</v>
      </c>
      <c r="H14" s="22">
        <f>+Details!DY15</f>
        <v>0</v>
      </c>
      <c r="I14" s="39">
        <f>+G14/C14</f>
        <v>0</v>
      </c>
      <c r="J14" s="39">
        <f>+H14/C14</f>
        <v>0</v>
      </c>
      <c r="K14" s="27">
        <f>+(D14*2)+F14</f>
        <v>11</v>
      </c>
      <c r="L14" s="58" t="s">
        <v>55</v>
      </c>
    </row>
    <row r="15" spans="1:12" ht="15.75">
      <c r="A15" s="32">
        <f>+Details!A13</f>
        <v>9</v>
      </c>
      <c r="B15" s="34" t="s">
        <v>47</v>
      </c>
      <c r="C15" s="22">
        <v>13</v>
      </c>
      <c r="D15" s="22">
        <v>4</v>
      </c>
      <c r="E15" s="22">
        <v>7</v>
      </c>
      <c r="F15" s="22">
        <v>2</v>
      </c>
      <c r="G15" s="22">
        <f>+Details!DX13</f>
        <v>0</v>
      </c>
      <c r="H15" s="22">
        <f>+Details!DY13</f>
        <v>0</v>
      </c>
      <c r="I15" s="39">
        <f>+G15/C15</f>
        <v>0</v>
      </c>
      <c r="J15" s="39">
        <f>+H15/C15</f>
        <v>0</v>
      </c>
      <c r="K15" s="27">
        <f>+(D15*2)+F15</f>
        <v>10</v>
      </c>
      <c r="L15" s="58" t="s">
        <v>55</v>
      </c>
    </row>
    <row r="16" spans="1:12" ht="15.75">
      <c r="A16" s="32">
        <f>+Details!A17</f>
        <v>13</v>
      </c>
      <c r="B16" s="34" t="s">
        <v>52</v>
      </c>
      <c r="C16" s="22">
        <f>+D16+E16+F16</f>
        <v>13</v>
      </c>
      <c r="D16" s="22">
        <v>2</v>
      </c>
      <c r="E16" s="22">
        <v>11</v>
      </c>
      <c r="F16" s="22">
        <f>+Details!DW17</f>
        <v>0</v>
      </c>
      <c r="G16" s="22">
        <f>+Details!DX17</f>
        <v>0</v>
      </c>
      <c r="H16" s="22">
        <f>+Details!DY17</f>
        <v>0</v>
      </c>
      <c r="I16" s="39">
        <f>+G16/C16</f>
        <v>0</v>
      </c>
      <c r="J16" s="39">
        <f>+H16/C16</f>
        <v>0</v>
      </c>
      <c r="K16" s="27">
        <f>+(D16*2)+F16</f>
        <v>4</v>
      </c>
      <c r="L16" s="58" t="s">
        <v>56</v>
      </c>
    </row>
    <row r="17" spans="1:12" ht="15.75">
      <c r="A17" s="32">
        <f>+Details!A18</f>
        <v>14</v>
      </c>
      <c r="B17" s="34" t="s">
        <v>51</v>
      </c>
      <c r="C17" s="22">
        <f>+D17+E17+F17</f>
        <v>13</v>
      </c>
      <c r="D17" s="22">
        <v>1</v>
      </c>
      <c r="E17" s="22">
        <v>12</v>
      </c>
      <c r="F17" s="22">
        <f>+Details!DW18</f>
        <v>0</v>
      </c>
      <c r="G17" s="22">
        <f>+Details!DX18</f>
        <v>0</v>
      </c>
      <c r="H17" s="22">
        <f>+Details!DY18</f>
        <v>0</v>
      </c>
      <c r="I17" s="39">
        <f>+G17/C17</f>
        <v>0</v>
      </c>
      <c r="J17" s="39">
        <f>+H17/C17</f>
        <v>0</v>
      </c>
      <c r="K17" s="27">
        <f>+(D17*2)+F17</f>
        <v>2</v>
      </c>
      <c r="L17" s="58" t="s">
        <v>56</v>
      </c>
    </row>
    <row r="18" spans="1:12" ht="15.75">
      <c r="A18" s="32">
        <f>+Details!A16</f>
        <v>12</v>
      </c>
      <c r="B18" s="34" t="s">
        <v>50</v>
      </c>
      <c r="C18" s="22">
        <f>+D18+E18+F18</f>
        <v>13</v>
      </c>
      <c r="D18" s="22">
        <v>0</v>
      </c>
      <c r="E18" s="22">
        <v>13</v>
      </c>
      <c r="F18" s="22">
        <f>+Details!DW16</f>
        <v>0</v>
      </c>
      <c r="G18" s="22">
        <f>+Details!DX16</f>
        <v>0</v>
      </c>
      <c r="H18" s="22">
        <f>+Details!DY16</f>
        <v>0</v>
      </c>
      <c r="I18" s="39">
        <f>+G18/C18</f>
        <v>0</v>
      </c>
      <c r="J18" s="39">
        <f>+H18/C18</f>
        <v>0</v>
      </c>
      <c r="K18" s="27">
        <f>+(D18*2)+F18</f>
        <v>0</v>
      </c>
      <c r="L18" s="58" t="s">
        <v>56</v>
      </c>
    </row>
    <row r="19" spans="1:11" ht="15.75">
      <c r="A19" s="32">
        <f>+Details!A19</f>
        <v>15</v>
      </c>
      <c r="B19" s="34">
        <f>+Details!B19</f>
        <v>0</v>
      </c>
      <c r="C19" s="22">
        <f>+D19+E19+F19</f>
        <v>182</v>
      </c>
      <c r="D19" s="22">
        <f>SUM(D5:D18)</f>
        <v>80</v>
      </c>
      <c r="E19" s="22">
        <f>SUM(E5:E18)</f>
        <v>80</v>
      </c>
      <c r="F19" s="22">
        <f>SUM(F5:F18)</f>
        <v>22</v>
      </c>
      <c r="G19" s="22">
        <f>+Details!DX19</f>
        <v>0</v>
      </c>
      <c r="H19" s="22">
        <f>+Details!DY19</f>
        <v>0</v>
      </c>
      <c r="I19" s="39">
        <f>+G19/C19</f>
        <v>0</v>
      </c>
      <c r="J19" s="39">
        <f>+H19/C19</f>
        <v>0</v>
      </c>
      <c r="K19" s="27">
        <f>+(D19*2)+F19</f>
        <v>182</v>
      </c>
    </row>
    <row r="20" spans="1:11" ht="15.75">
      <c r="A20" s="32">
        <f>+Details!A20</f>
        <v>16</v>
      </c>
      <c r="B20" s="34">
        <f>+Details!B20</f>
        <v>0</v>
      </c>
      <c r="C20" s="22">
        <f>+D20+E20+F20</f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9" t="e">
        <f>+G20/C20</f>
        <v>#DIV/0!</v>
      </c>
      <c r="J20" s="39" t="e">
        <f>+H20/C20</f>
        <v>#DIV/0!</v>
      </c>
      <c r="K20" s="27">
        <f>+(D20*2)+F20</f>
        <v>0</v>
      </c>
    </row>
    <row r="21" spans="1:11" ht="15.75">
      <c r="A21" s="32">
        <f>+Details!A21</f>
        <v>17</v>
      </c>
      <c r="B21" s="34">
        <f>+Details!B21</f>
        <v>0</v>
      </c>
      <c r="C21" s="22">
        <f>+D21+E21+F21</f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9" t="e">
        <f>+G21/C21</f>
        <v>#DIV/0!</v>
      </c>
      <c r="J21" s="39" t="e">
        <f>+H21/C21</f>
        <v>#DIV/0!</v>
      </c>
      <c r="K21" s="27">
        <f>+(D21*2)+F21</f>
        <v>0</v>
      </c>
    </row>
    <row r="22" spans="1:11" ht="15.75">
      <c r="A22" s="32">
        <f>+Details!A22</f>
        <v>18</v>
      </c>
      <c r="B22" s="34" t="str">
        <f>+Details!B22</f>
        <v> </v>
      </c>
      <c r="C22" s="22">
        <f>+D22+E22+F22</f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9" t="e">
        <f>+G22/C22</f>
        <v>#DIV/0!</v>
      </c>
      <c r="J22" s="39" t="e">
        <f>+H22/C22</f>
        <v>#DIV/0!</v>
      </c>
      <c r="K22" s="27">
        <f>+(D22*2)+F22</f>
        <v>0</v>
      </c>
    </row>
    <row r="23" spans="1:11" ht="15.75">
      <c r="A23" s="32">
        <f>+Details!A23</f>
        <v>19</v>
      </c>
      <c r="B23" s="34" t="str">
        <f>+Details!B23</f>
        <v> </v>
      </c>
      <c r="C23" s="22">
        <f>+D23+E23+F23</f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>+G23/C23</f>
        <v>#DIV/0!</v>
      </c>
      <c r="J23" s="39" t="e">
        <f>+H23/C23</f>
        <v>#DIV/0!</v>
      </c>
      <c r="K23" s="27">
        <f>+(D23*2)+F23</f>
        <v>0</v>
      </c>
    </row>
    <row r="24" spans="1:11" ht="15.75">
      <c r="A24" s="32">
        <f>+Details!A24</f>
        <v>20</v>
      </c>
      <c r="B24" s="34" t="str">
        <f>+Details!B24</f>
        <v> </v>
      </c>
      <c r="C24" s="22">
        <f>+D24+E24+F24</f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>+G24/C24</f>
        <v>#DIV/0!</v>
      </c>
      <c r="J24" s="39" t="e">
        <f>+H24/C24</f>
        <v>#DIV/0!</v>
      </c>
      <c r="K24" s="27">
        <f>+(D24*2)+F24</f>
        <v>0</v>
      </c>
    </row>
    <row r="25" spans="1:11" ht="15.75">
      <c r="A25" s="32">
        <f>+Details!A25</f>
        <v>21</v>
      </c>
      <c r="B25" s="34" t="str">
        <f>+Details!B25</f>
        <v> </v>
      </c>
      <c r="C25" s="22">
        <f>+D25+E25+F25</f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>+G25/C25</f>
        <v>#DIV/0!</v>
      </c>
      <c r="J25" s="39" t="e">
        <f>+H25/C25</f>
        <v>#DIV/0!</v>
      </c>
      <c r="K25" s="27">
        <f>+(D25*2)+F25</f>
        <v>0</v>
      </c>
    </row>
    <row r="26" spans="1:11" ht="16.5" thickBot="1">
      <c r="A26" s="40"/>
      <c r="B26" s="41"/>
      <c r="C26" s="42"/>
      <c r="D26" s="42"/>
      <c r="E26" s="42"/>
      <c r="F26" s="42"/>
      <c r="G26" s="42"/>
      <c r="H26" s="42"/>
      <c r="I26" s="43"/>
      <c r="J26" s="43"/>
      <c r="K26" s="44"/>
    </row>
    <row r="27" spans="1:11" ht="18.75" thickBot="1">
      <c r="A27" s="35" t="s">
        <v>21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 t="s">
        <v>39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+Details!A28</f>
        <v>1</v>
      </c>
      <c r="B29" s="34" t="str">
        <f>+Details!B28</f>
        <v>Alain Gamache</v>
      </c>
      <c r="C29" s="22">
        <f>+D29+E29+F29</f>
        <v>13</v>
      </c>
      <c r="D29" s="22">
        <f>+Details!DU28</f>
        <v>10</v>
      </c>
      <c r="E29" s="22">
        <v>0</v>
      </c>
      <c r="F29" s="22">
        <f>+Details!DW28</f>
        <v>3</v>
      </c>
      <c r="G29" s="22">
        <f>+Details!DX28</f>
        <v>61</v>
      </c>
      <c r="H29" s="22">
        <f>+Details!DY28</f>
        <v>18</v>
      </c>
      <c r="I29" s="39">
        <f>+G29/C29</f>
        <v>4.6923076923076925</v>
      </c>
      <c r="J29" s="39">
        <f>+H29/C29</f>
        <v>1.3846153846153846</v>
      </c>
      <c r="K29" s="27">
        <f>+(D29*2)+F29</f>
        <v>23</v>
      </c>
      <c r="L29" s="50"/>
    </row>
    <row r="30" spans="1:12" ht="15.75">
      <c r="A30" s="32">
        <f>+Details!A29</f>
        <v>2</v>
      </c>
      <c r="B30" s="34" t="str">
        <f>+Details!B29</f>
        <v>Bruce Turner</v>
      </c>
      <c r="C30" s="22">
        <f aca="true" t="shared" si="0" ref="C30:C49">+D30+E30+F30</f>
        <v>13</v>
      </c>
      <c r="D30" s="22">
        <f>+Details!DU29</f>
        <v>9</v>
      </c>
      <c r="E30" s="22">
        <f>+Details!DV29</f>
        <v>2</v>
      </c>
      <c r="F30" s="22">
        <f>+Details!DW29</f>
        <v>2</v>
      </c>
      <c r="G30" s="22">
        <f>+Details!DX29</f>
        <v>65</v>
      </c>
      <c r="H30" s="22">
        <f>+Details!DY29</f>
        <v>24</v>
      </c>
      <c r="I30" s="39">
        <f aca="true" t="shared" si="1" ref="I30:I49">+G30/C30</f>
        <v>5</v>
      </c>
      <c r="J30" s="39">
        <f aca="true" t="shared" si="2" ref="J30:J49">+H30/C30</f>
        <v>1.8461538461538463</v>
      </c>
      <c r="K30" s="27">
        <f aca="true" t="shared" si="3" ref="K30:K49">+(D30*2)+F30</f>
        <v>20</v>
      </c>
      <c r="L30" s="50"/>
    </row>
    <row r="31" spans="1:12" ht="15.75">
      <c r="A31" s="32">
        <f>+Details!A30</f>
        <v>3</v>
      </c>
      <c r="B31" s="34" t="str">
        <f>+Details!B30</f>
        <v>Paul Shabi</v>
      </c>
      <c r="C31" s="22">
        <f t="shared" si="0"/>
        <v>13</v>
      </c>
      <c r="D31" s="22">
        <f>+Details!DU30</f>
        <v>9</v>
      </c>
      <c r="E31" s="22">
        <f>+Details!DV30</f>
        <v>1</v>
      </c>
      <c r="F31" s="22">
        <f>+Details!DW30</f>
        <v>3</v>
      </c>
      <c r="G31" s="22">
        <f>+Details!DX30</f>
        <v>56</v>
      </c>
      <c r="H31" s="22">
        <f>+Details!DY30</f>
        <v>14</v>
      </c>
      <c r="I31" s="39">
        <f t="shared" si="1"/>
        <v>4.3076923076923075</v>
      </c>
      <c r="J31" s="39">
        <f t="shared" si="2"/>
        <v>1.0769230769230769</v>
      </c>
      <c r="K31" s="27">
        <f t="shared" si="3"/>
        <v>21</v>
      </c>
      <c r="L31" s="50"/>
    </row>
    <row r="32" spans="1:12" ht="15.75">
      <c r="A32" s="32">
        <f>+Details!A31</f>
        <v>4</v>
      </c>
      <c r="B32" s="34" t="str">
        <f>+Details!B31</f>
        <v>Mike Hubbard</v>
      </c>
      <c r="C32" s="22">
        <f t="shared" si="0"/>
        <v>13</v>
      </c>
      <c r="D32" s="22">
        <f>+Details!DU31</f>
        <v>10</v>
      </c>
      <c r="E32" s="22">
        <f>+Details!DV31</f>
        <v>2</v>
      </c>
      <c r="F32" s="22">
        <f>+Details!DW31</f>
        <v>1</v>
      </c>
      <c r="G32" s="22">
        <f>+Details!DX31</f>
        <v>48</v>
      </c>
      <c r="H32" s="22">
        <f>+Details!DY31</f>
        <v>17</v>
      </c>
      <c r="I32" s="39">
        <f t="shared" si="1"/>
        <v>3.6923076923076925</v>
      </c>
      <c r="J32" s="39">
        <f t="shared" si="2"/>
        <v>1.3076923076923077</v>
      </c>
      <c r="K32" s="27">
        <f t="shared" si="3"/>
        <v>21</v>
      </c>
      <c r="L32" s="50"/>
    </row>
    <row r="33" spans="1:12" ht="15.75">
      <c r="A33" s="32">
        <f>+Details!A32</f>
        <v>5</v>
      </c>
      <c r="B33" s="34" t="str">
        <f>+Details!B32</f>
        <v>Tom Warren</v>
      </c>
      <c r="C33" s="22">
        <f t="shared" si="0"/>
        <v>13</v>
      </c>
      <c r="D33" s="22">
        <f>+Details!DU32</f>
        <v>5</v>
      </c>
      <c r="E33" s="22">
        <f>+Details!DV32</f>
        <v>4</v>
      </c>
      <c r="F33" s="22">
        <f>+Details!DW32</f>
        <v>4</v>
      </c>
      <c r="G33" s="22">
        <f>+Details!DX32</f>
        <v>44</v>
      </c>
      <c r="H33" s="22">
        <f>+Details!DY32</f>
        <v>39</v>
      </c>
      <c r="I33" s="39">
        <f t="shared" si="1"/>
        <v>3.3846153846153846</v>
      </c>
      <c r="J33" s="39">
        <f t="shared" si="2"/>
        <v>3</v>
      </c>
      <c r="K33" s="27">
        <f t="shared" si="3"/>
        <v>14</v>
      </c>
      <c r="L33" s="50"/>
    </row>
    <row r="34" spans="1:12" ht="15.75">
      <c r="A34" s="32">
        <f>+Details!A33</f>
        <v>6</v>
      </c>
      <c r="B34" s="34" t="str">
        <f>+Details!B33</f>
        <v>John Medema</v>
      </c>
      <c r="C34" s="22">
        <f t="shared" si="0"/>
        <v>13</v>
      </c>
      <c r="D34" s="22">
        <f>+Details!DU33</f>
        <v>6</v>
      </c>
      <c r="E34" s="22">
        <f>+Details!DV33</f>
        <v>6</v>
      </c>
      <c r="F34" s="22">
        <f>+Details!DW33</f>
        <v>1</v>
      </c>
      <c r="G34" s="22">
        <f>+Details!DX33</f>
        <v>35</v>
      </c>
      <c r="H34" s="22">
        <f>+Details!DY33</f>
        <v>34</v>
      </c>
      <c r="I34" s="39">
        <f t="shared" si="1"/>
        <v>2.6923076923076925</v>
      </c>
      <c r="J34" s="39">
        <f t="shared" si="2"/>
        <v>2.6153846153846154</v>
      </c>
      <c r="K34" s="27">
        <f t="shared" si="3"/>
        <v>13</v>
      </c>
      <c r="L34" s="50"/>
    </row>
    <row r="35" spans="1:12" ht="15.75">
      <c r="A35" s="32">
        <f>+Details!A34</f>
        <v>7</v>
      </c>
      <c r="B35" s="34" t="str">
        <f>+Details!B34</f>
        <v>Darwin Sampson</v>
      </c>
      <c r="C35" s="22">
        <f t="shared" si="0"/>
        <v>13</v>
      </c>
      <c r="D35" s="22">
        <f>+Details!DU34</f>
        <v>5</v>
      </c>
      <c r="E35" s="22">
        <f>+Details!DV34</f>
        <v>5</v>
      </c>
      <c r="F35" s="22">
        <f>+Details!DW34</f>
        <v>3</v>
      </c>
      <c r="G35" s="22">
        <f>+Details!DX34</f>
        <v>39</v>
      </c>
      <c r="H35" s="22">
        <f>+Details!DY34</f>
        <v>37</v>
      </c>
      <c r="I35" s="39">
        <f t="shared" si="1"/>
        <v>3</v>
      </c>
      <c r="J35" s="39">
        <f t="shared" si="2"/>
        <v>2.8461538461538463</v>
      </c>
      <c r="K35" s="27">
        <f t="shared" si="3"/>
        <v>13</v>
      </c>
      <c r="L35" s="50"/>
    </row>
    <row r="36" spans="1:12" ht="15.75">
      <c r="A36" s="32">
        <f>+Details!A35</f>
        <v>8</v>
      </c>
      <c r="B36" s="34" t="str">
        <f>+Details!B35</f>
        <v>Dave Kraehling</v>
      </c>
      <c r="C36" s="22">
        <f t="shared" si="0"/>
        <v>13</v>
      </c>
      <c r="D36" s="22">
        <f>+Details!DU35</f>
        <v>8</v>
      </c>
      <c r="E36" s="22">
        <f>+Details!DV35</f>
        <v>4</v>
      </c>
      <c r="F36" s="22">
        <f>+Details!DW35</f>
        <v>1</v>
      </c>
      <c r="G36" s="22">
        <f>+Details!DX35</f>
        <v>33</v>
      </c>
      <c r="H36" s="22">
        <f>+Details!DY35</f>
        <v>34</v>
      </c>
      <c r="I36" s="39">
        <f t="shared" si="1"/>
        <v>2.5384615384615383</v>
      </c>
      <c r="J36" s="39">
        <f t="shared" si="2"/>
        <v>2.6153846153846154</v>
      </c>
      <c r="K36" s="27">
        <f t="shared" si="3"/>
        <v>17</v>
      </c>
      <c r="L36" s="50"/>
    </row>
    <row r="37" spans="1:12" ht="15.75">
      <c r="A37" s="32">
        <f>+Details!A36</f>
        <v>9</v>
      </c>
      <c r="B37" s="34" t="str">
        <f>+Details!B36</f>
        <v>Dave Kindschi</v>
      </c>
      <c r="C37" s="22">
        <f t="shared" si="0"/>
        <v>13</v>
      </c>
      <c r="D37" s="22">
        <f>+Details!DU36</f>
        <v>4</v>
      </c>
      <c r="E37" s="22">
        <f>+Details!DV36</f>
        <v>7</v>
      </c>
      <c r="F37" s="22">
        <f>+Details!DW36</f>
        <v>2</v>
      </c>
      <c r="G37" s="22">
        <f>+Details!DX36</f>
        <v>38</v>
      </c>
      <c r="H37" s="22">
        <f>+Details!DY36</f>
        <v>43</v>
      </c>
      <c r="I37" s="39">
        <f t="shared" si="1"/>
        <v>2.923076923076923</v>
      </c>
      <c r="J37" s="39">
        <f t="shared" si="2"/>
        <v>3.3076923076923075</v>
      </c>
      <c r="K37" s="27">
        <f t="shared" si="3"/>
        <v>10</v>
      </c>
      <c r="L37" s="49"/>
    </row>
    <row r="38" spans="1:11" ht="15.75">
      <c r="A38" s="32">
        <f>+Details!A37</f>
        <v>10</v>
      </c>
      <c r="B38" s="34" t="str">
        <f>+Details!B37</f>
        <v>Francois Prevost</v>
      </c>
      <c r="C38" s="22">
        <f t="shared" si="0"/>
        <v>13</v>
      </c>
      <c r="D38" s="22">
        <f>+Details!DU37</f>
        <v>6</v>
      </c>
      <c r="E38" s="22">
        <f>+Details!DV37</f>
        <v>6</v>
      </c>
      <c r="F38" s="22">
        <f>+Details!DW37</f>
        <v>1</v>
      </c>
      <c r="G38" s="22">
        <f>+Details!DX37</f>
        <v>32</v>
      </c>
      <c r="H38" s="22">
        <f>+Details!DY37</f>
        <v>30</v>
      </c>
      <c r="I38" s="39">
        <f t="shared" si="1"/>
        <v>2.4615384615384617</v>
      </c>
      <c r="J38" s="39">
        <f t="shared" si="2"/>
        <v>2.3076923076923075</v>
      </c>
      <c r="K38" s="27">
        <f t="shared" si="3"/>
        <v>13</v>
      </c>
    </row>
    <row r="39" spans="1:11" ht="15.75">
      <c r="A39" s="32">
        <f>+Details!A38</f>
        <v>11</v>
      </c>
      <c r="B39" s="34" t="str">
        <f>+Details!B38</f>
        <v>Mike Hibbard</v>
      </c>
      <c r="C39" s="22">
        <f t="shared" si="0"/>
        <v>13</v>
      </c>
      <c r="D39" s="22">
        <f>+Details!DU38</f>
        <v>5</v>
      </c>
      <c r="E39" s="22">
        <f>+Details!DV38</f>
        <v>7</v>
      </c>
      <c r="F39" s="22">
        <f>+Details!DW38</f>
        <v>1</v>
      </c>
      <c r="G39" s="22">
        <f>+Details!DX38</f>
        <v>35</v>
      </c>
      <c r="H39" s="22">
        <f>+Details!DY38</f>
        <v>47</v>
      </c>
      <c r="I39" s="39">
        <f t="shared" si="1"/>
        <v>2.6923076923076925</v>
      </c>
      <c r="J39" s="39">
        <f t="shared" si="2"/>
        <v>3.6153846153846154</v>
      </c>
      <c r="K39" s="27">
        <f t="shared" si="3"/>
        <v>11</v>
      </c>
    </row>
    <row r="40" spans="1:11" ht="15.75">
      <c r="A40" s="32">
        <f>+Details!A39</f>
        <v>12</v>
      </c>
      <c r="B40" s="34" t="str">
        <f>+Details!B39</f>
        <v>Jason Starke</v>
      </c>
      <c r="C40" s="22">
        <f t="shared" si="0"/>
        <v>13</v>
      </c>
      <c r="D40" s="22">
        <f>+Details!DU39</f>
        <v>0</v>
      </c>
      <c r="E40" s="22">
        <f>+Details!DV39</f>
        <v>13</v>
      </c>
      <c r="F40" s="22">
        <f>+Details!DW39</f>
        <v>0</v>
      </c>
      <c r="G40" s="22">
        <f>+Details!DX39</f>
        <v>12</v>
      </c>
      <c r="H40" s="22">
        <f>+Details!DY39</f>
        <v>66</v>
      </c>
      <c r="I40" s="39">
        <f t="shared" si="1"/>
        <v>0.9230769230769231</v>
      </c>
      <c r="J40" s="39">
        <f t="shared" si="2"/>
        <v>5.076923076923077</v>
      </c>
      <c r="K40" s="27">
        <f t="shared" si="3"/>
        <v>0</v>
      </c>
    </row>
    <row r="41" spans="1:11" ht="15.75">
      <c r="A41" s="32">
        <f>+Details!A40</f>
        <v>13</v>
      </c>
      <c r="B41" s="34" t="str">
        <f>+Details!B40</f>
        <v>Mike Brossard</v>
      </c>
      <c r="C41" s="22">
        <f t="shared" si="0"/>
        <v>13</v>
      </c>
      <c r="D41" s="22">
        <f>+Details!DU40</f>
        <v>2</v>
      </c>
      <c r="E41" s="22">
        <f>+Details!DV40</f>
        <v>11</v>
      </c>
      <c r="F41" s="22">
        <f>+Details!DW40</f>
        <v>0</v>
      </c>
      <c r="G41" s="22">
        <f>+Details!DX40</f>
        <v>21</v>
      </c>
      <c r="H41" s="22">
        <f>+Details!DY40</f>
        <v>58</v>
      </c>
      <c r="I41" s="39">
        <f t="shared" si="1"/>
        <v>1.6153846153846154</v>
      </c>
      <c r="J41" s="39">
        <f t="shared" si="2"/>
        <v>4.461538461538462</v>
      </c>
      <c r="K41" s="27">
        <f t="shared" si="3"/>
        <v>4</v>
      </c>
    </row>
    <row r="42" spans="1:11" ht="15.75">
      <c r="A42" s="32">
        <f>+Details!A41</f>
        <v>14</v>
      </c>
      <c r="B42" s="34" t="str">
        <f>+Details!B41</f>
        <v>Don Scott</v>
      </c>
      <c r="C42" s="22">
        <f t="shared" si="0"/>
        <v>13</v>
      </c>
      <c r="D42" s="22">
        <f>+Details!DU41</f>
        <v>1</v>
      </c>
      <c r="E42" s="22">
        <f>+Details!DV41</f>
        <v>12</v>
      </c>
      <c r="F42" s="22">
        <f>+Details!DW41</f>
        <v>0</v>
      </c>
      <c r="G42" s="22">
        <f>+Details!DX41</f>
        <v>8</v>
      </c>
      <c r="H42" s="22">
        <f>+Details!DY41</f>
        <v>66</v>
      </c>
      <c r="I42" s="39">
        <f t="shared" si="1"/>
        <v>0.6153846153846154</v>
      </c>
      <c r="J42" s="39">
        <f t="shared" si="2"/>
        <v>5.076923076923077</v>
      </c>
      <c r="K42" s="27">
        <f t="shared" si="3"/>
        <v>2</v>
      </c>
    </row>
    <row r="43" spans="1:11" ht="15.75">
      <c r="A43" s="32">
        <f>+Details!A42</f>
        <v>15</v>
      </c>
      <c r="B43" s="34">
        <f>+Details!B42</f>
        <v>0</v>
      </c>
      <c r="C43" s="22">
        <f t="shared" si="0"/>
        <v>182</v>
      </c>
      <c r="D43" s="22">
        <f>SUM(D29:D42)</f>
        <v>80</v>
      </c>
      <c r="E43" s="22">
        <f>SUM(E29:E42)</f>
        <v>80</v>
      </c>
      <c r="F43" s="22">
        <f>SUM(F29:F42)</f>
        <v>22</v>
      </c>
      <c r="G43" s="22">
        <f>+Details!DX42</f>
        <v>0</v>
      </c>
      <c r="H43" s="22">
        <f>+Details!DY42</f>
        <v>0</v>
      </c>
      <c r="I43" s="39">
        <f t="shared" si="1"/>
        <v>0</v>
      </c>
      <c r="J43" s="39">
        <f t="shared" si="2"/>
        <v>0</v>
      </c>
      <c r="K43" s="27">
        <f t="shared" si="3"/>
        <v>182</v>
      </c>
    </row>
    <row r="44" spans="1:11" ht="15.75">
      <c r="A44" s="32">
        <f>+Details!A43</f>
        <v>16</v>
      </c>
      <c r="B44" s="34">
        <f>+Details!B43</f>
        <v>0</v>
      </c>
      <c r="C44" s="22">
        <f t="shared" si="0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1"/>
        <v>#DIV/0!</v>
      </c>
      <c r="J44" s="39" t="e">
        <f t="shared" si="2"/>
        <v>#DIV/0!</v>
      </c>
      <c r="K44" s="27">
        <f t="shared" si="3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0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1"/>
        <v>#DIV/0!</v>
      </c>
      <c r="J45" s="39" t="e">
        <f t="shared" si="2"/>
        <v>#DIV/0!</v>
      </c>
      <c r="K45" s="27">
        <f t="shared" si="3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0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1"/>
        <v>#DIV/0!</v>
      </c>
      <c r="J46" s="39" t="e">
        <f t="shared" si="2"/>
        <v>#DIV/0!</v>
      </c>
      <c r="K46" s="27">
        <f t="shared" si="3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0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1"/>
        <v>#DIV/0!</v>
      </c>
      <c r="J47" s="39" t="e">
        <f t="shared" si="2"/>
        <v>#DIV/0!</v>
      </c>
      <c r="K47" s="27">
        <f t="shared" si="3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0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1"/>
        <v>#DIV/0!</v>
      </c>
      <c r="J48" s="39" t="e">
        <f t="shared" si="2"/>
        <v>#DIV/0!</v>
      </c>
      <c r="K48" s="27">
        <f t="shared" si="3"/>
        <v>0</v>
      </c>
    </row>
    <row r="49" spans="1:11" ht="15.75">
      <c r="A49" s="32">
        <f>+Details!A48</f>
        <v>21</v>
      </c>
      <c r="B49" s="34" t="str">
        <f>+Details!B48</f>
        <v> </v>
      </c>
      <c r="C49" s="22">
        <f t="shared" si="0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1"/>
        <v>#DIV/0!</v>
      </c>
      <c r="J49" s="39" t="e">
        <f t="shared" si="2"/>
        <v>#DIV/0!</v>
      </c>
      <c r="K49" s="27">
        <f t="shared" si="3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29" sqref="AV29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527</v>
      </c>
      <c r="B2" s="18">
        <f>+DY50</f>
        <v>527</v>
      </c>
      <c r="C2" s="9" t="s">
        <v>0</v>
      </c>
    </row>
    <row r="3" spans="1:129" ht="12.75">
      <c r="A3" s="1" t="s">
        <v>0</v>
      </c>
      <c r="B3" s="48" t="s">
        <v>26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28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29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30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31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32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25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33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24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34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35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6">+IF(C20&gt;D20,1,0)</f>
        <v>0</v>
      </c>
      <c r="F20" s="3">
        <f aca="true" t="shared" si="83" ref="F20:F36">+IF(C20&lt;D20,1,0)</f>
        <v>0</v>
      </c>
      <c r="G20" s="10">
        <f aca="true" t="shared" si="84" ref="G20:G36">IF(C20="",0,IF(C20=D20,1,0))</f>
        <v>0</v>
      </c>
      <c r="H20" s="6"/>
      <c r="I20" s="6"/>
      <c r="J20" s="3">
        <f aca="true" t="shared" si="85" ref="J20:J36">+IF(H20&gt;I20,1,0)</f>
        <v>0</v>
      </c>
      <c r="K20" s="3">
        <f aca="true" t="shared" si="86" ref="K20:K36">+IF(H20&lt;I20,1,0)</f>
        <v>0</v>
      </c>
      <c r="L20" s="10">
        <f aca="true" t="shared" si="87" ref="L20:L36">IF(H20="",0,IF(H20=I20,1,0))</f>
        <v>0</v>
      </c>
      <c r="M20" s="5"/>
      <c r="N20" s="5"/>
      <c r="O20" s="3">
        <f aca="true" t="shared" si="88" ref="O20:O36">+IF(M20&gt;N20,1,0)</f>
        <v>0</v>
      </c>
      <c r="P20" s="3">
        <f aca="true" t="shared" si="89" ref="P20:P36">+IF(M20&lt;N20,1,0)</f>
        <v>0</v>
      </c>
      <c r="Q20" s="10">
        <f aca="true" t="shared" si="90" ref="Q20:Q36">IF(M20="",0,IF(M20=N20,1,0))</f>
        <v>0</v>
      </c>
      <c r="R20" s="6"/>
      <c r="S20" s="6"/>
      <c r="T20" s="3">
        <f aca="true" t="shared" si="91" ref="T20:T36">+IF(R20&gt;S20,1,0)</f>
        <v>0</v>
      </c>
      <c r="U20" s="3">
        <f aca="true" t="shared" si="92" ref="U20:U36">+IF(R20&lt;S20,1,0)</f>
        <v>0</v>
      </c>
      <c r="V20" s="10">
        <f aca="true" t="shared" si="93" ref="V20:V36">IF(R20="",0,IF(R20=S20,1,0))</f>
        <v>0</v>
      </c>
      <c r="W20" s="5"/>
      <c r="X20" s="5"/>
      <c r="Y20" s="3">
        <f aca="true" t="shared" si="94" ref="Y20:Y36">+IF(W20&gt;X20,1,0)</f>
        <v>0</v>
      </c>
      <c r="Z20" s="3">
        <f aca="true" t="shared" si="95" ref="Z20:Z36">+IF(W20&lt;X20,1,0)</f>
        <v>0</v>
      </c>
      <c r="AA20" s="10">
        <f aca="true" t="shared" si="96" ref="AA20:AA36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27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40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>
        <v>1</v>
      </c>
      <c r="I28" s="6">
        <v>1</v>
      </c>
      <c r="J28" s="3">
        <f t="shared" si="85"/>
        <v>0</v>
      </c>
      <c r="K28" s="3">
        <v>1</v>
      </c>
      <c r="L28" s="10">
        <f t="shared" si="87"/>
        <v>1</v>
      </c>
      <c r="M28" s="5">
        <v>8</v>
      </c>
      <c r="N28" s="5">
        <v>0</v>
      </c>
      <c r="O28" s="3">
        <f t="shared" si="88"/>
        <v>1</v>
      </c>
      <c r="P28" s="3">
        <f t="shared" si="89"/>
        <v>0</v>
      </c>
      <c r="Q28" s="10">
        <f t="shared" si="90"/>
        <v>0</v>
      </c>
      <c r="R28" s="6">
        <v>6</v>
      </c>
      <c r="S28" s="6">
        <v>2</v>
      </c>
      <c r="T28" s="3">
        <f t="shared" si="91"/>
        <v>1</v>
      </c>
      <c r="U28" s="3">
        <f t="shared" si="92"/>
        <v>0</v>
      </c>
      <c r="V28" s="10">
        <f t="shared" si="93"/>
        <v>0</v>
      </c>
      <c r="W28" s="5">
        <v>4</v>
      </c>
      <c r="X28" s="5">
        <v>0</v>
      </c>
      <c r="Y28" s="3">
        <f t="shared" si="94"/>
        <v>1</v>
      </c>
      <c r="Z28" s="3">
        <f t="shared" si="95"/>
        <v>0</v>
      </c>
      <c r="AA28" s="10">
        <f t="shared" si="96"/>
        <v>0</v>
      </c>
      <c r="AB28" s="6">
        <v>6</v>
      </c>
      <c r="AC28" s="6">
        <v>1</v>
      </c>
      <c r="AD28" s="3">
        <f t="shared" si="97"/>
        <v>1</v>
      </c>
      <c r="AE28" s="3">
        <f t="shared" si="98"/>
        <v>0</v>
      </c>
      <c r="AF28" s="10">
        <f t="shared" si="99"/>
        <v>0</v>
      </c>
      <c r="AG28" s="5">
        <v>6</v>
      </c>
      <c r="AH28" s="5">
        <v>3</v>
      </c>
      <c r="AI28" s="3">
        <f t="shared" si="100"/>
        <v>1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>
        <v>4</v>
      </c>
      <c r="AR28" s="5">
        <v>4</v>
      </c>
      <c r="AS28" s="3">
        <f t="shared" si="106"/>
        <v>0</v>
      </c>
      <c r="AT28" s="3">
        <f t="shared" si="107"/>
        <v>0</v>
      </c>
      <c r="AU28" s="10">
        <f t="shared" si="108"/>
        <v>1</v>
      </c>
      <c r="AV28" s="6">
        <v>3</v>
      </c>
      <c r="AW28" s="6">
        <v>0</v>
      </c>
      <c r="AX28" s="3">
        <f t="shared" si="109"/>
        <v>1</v>
      </c>
      <c r="AY28" s="3">
        <f t="shared" si="110"/>
        <v>0</v>
      </c>
      <c r="AZ28" s="10">
        <f t="shared" si="111"/>
        <v>0</v>
      </c>
      <c r="BA28" s="5">
        <v>3</v>
      </c>
      <c r="BB28" s="5">
        <v>3</v>
      </c>
      <c r="BC28" s="3">
        <f t="shared" si="112"/>
        <v>0</v>
      </c>
      <c r="BD28" s="3">
        <f t="shared" si="113"/>
        <v>0</v>
      </c>
      <c r="BE28" s="10">
        <f t="shared" si="114"/>
        <v>1</v>
      </c>
      <c r="BF28" s="6">
        <v>6</v>
      </c>
      <c r="BG28" s="6">
        <v>1</v>
      </c>
      <c r="BH28" s="3">
        <f t="shared" si="115"/>
        <v>1</v>
      </c>
      <c r="BI28" s="3">
        <f t="shared" si="116"/>
        <v>0</v>
      </c>
      <c r="BJ28" s="10">
        <f t="shared" si="117"/>
        <v>0</v>
      </c>
      <c r="BK28" s="5">
        <v>4</v>
      </c>
      <c r="BL28" s="5">
        <v>2</v>
      </c>
      <c r="BM28" s="3">
        <f t="shared" si="118"/>
        <v>1</v>
      </c>
      <c r="BN28" s="3">
        <f t="shared" si="119"/>
        <v>0</v>
      </c>
      <c r="BO28" s="10">
        <f t="shared" si="120"/>
        <v>0</v>
      </c>
      <c r="BP28" s="6">
        <v>6</v>
      </c>
      <c r="BQ28" s="6">
        <v>0</v>
      </c>
      <c r="BR28" s="3">
        <f t="shared" si="121"/>
        <v>1</v>
      </c>
      <c r="BS28" s="3">
        <f t="shared" si="122"/>
        <v>0</v>
      </c>
      <c r="BT28" s="10">
        <f t="shared" si="123"/>
        <v>0</v>
      </c>
      <c r="BU28" s="5">
        <v>4</v>
      </c>
      <c r="BV28" s="5">
        <v>1</v>
      </c>
      <c r="BW28" s="3">
        <f t="shared" si="124"/>
        <v>1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10</v>
      </c>
      <c r="DV28">
        <f t="shared" si="77"/>
        <v>1</v>
      </c>
      <c r="DW28" s="10">
        <f t="shared" si="56"/>
        <v>3</v>
      </c>
      <c r="DX28" s="2">
        <f t="shared" si="57"/>
        <v>61</v>
      </c>
      <c r="DY28" s="2">
        <f t="shared" si="75"/>
        <v>18</v>
      </c>
    </row>
    <row r="29" spans="1:129" ht="12.75">
      <c r="A29">
        <f t="shared" si="76"/>
        <v>2</v>
      </c>
      <c r="B29" t="s">
        <v>41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>
        <v>1</v>
      </c>
      <c r="N29" s="5">
        <v>3</v>
      </c>
      <c r="O29" s="3">
        <f t="shared" si="88"/>
        <v>0</v>
      </c>
      <c r="P29" s="3">
        <f t="shared" si="89"/>
        <v>1</v>
      </c>
      <c r="Q29" s="10">
        <f t="shared" si="90"/>
        <v>0</v>
      </c>
      <c r="R29" s="6">
        <v>4</v>
      </c>
      <c r="S29" s="6">
        <v>1</v>
      </c>
      <c r="T29" s="3">
        <f t="shared" si="91"/>
        <v>1</v>
      </c>
      <c r="U29" s="3">
        <f t="shared" si="92"/>
        <v>0</v>
      </c>
      <c r="V29" s="10">
        <f t="shared" si="93"/>
        <v>0</v>
      </c>
      <c r="W29" s="5">
        <v>6</v>
      </c>
      <c r="X29" s="5">
        <v>0</v>
      </c>
      <c r="Y29" s="3">
        <f t="shared" si="94"/>
        <v>1</v>
      </c>
      <c r="Z29" s="3">
        <f t="shared" si="95"/>
        <v>0</v>
      </c>
      <c r="AA29" s="10">
        <f t="shared" si="96"/>
        <v>0</v>
      </c>
      <c r="AB29" s="6">
        <v>3</v>
      </c>
      <c r="AC29" s="6">
        <v>1</v>
      </c>
      <c r="AD29" s="3">
        <f t="shared" si="97"/>
        <v>1</v>
      </c>
      <c r="AE29" s="3">
        <f t="shared" si="98"/>
        <v>0</v>
      </c>
      <c r="AF29" s="10">
        <f t="shared" si="99"/>
        <v>0</v>
      </c>
      <c r="AG29" s="5">
        <v>6</v>
      </c>
      <c r="AH29" s="5">
        <v>0</v>
      </c>
      <c r="AI29" s="3">
        <f t="shared" si="100"/>
        <v>1</v>
      </c>
      <c r="AJ29" s="3">
        <f t="shared" si="101"/>
        <v>0</v>
      </c>
      <c r="AK29" s="10">
        <f t="shared" si="102"/>
        <v>0</v>
      </c>
      <c r="AL29" s="6">
        <v>9</v>
      </c>
      <c r="AM29" s="6">
        <v>0</v>
      </c>
      <c r="AN29" s="3">
        <f t="shared" si="103"/>
        <v>1</v>
      </c>
      <c r="AO29" s="3">
        <f t="shared" si="104"/>
        <v>0</v>
      </c>
      <c r="AP29" s="10">
        <f t="shared" si="105"/>
        <v>0</v>
      </c>
      <c r="AQ29" s="5">
        <v>4</v>
      </c>
      <c r="AR29" s="5">
        <v>4</v>
      </c>
      <c r="AS29" s="3">
        <f t="shared" si="106"/>
        <v>0</v>
      </c>
      <c r="AT29" s="3">
        <f t="shared" si="107"/>
        <v>0</v>
      </c>
      <c r="AU29" s="10">
        <f t="shared" si="108"/>
        <v>1</v>
      </c>
      <c r="AV29" s="6">
        <v>1</v>
      </c>
      <c r="AW29" s="6">
        <v>4</v>
      </c>
      <c r="AX29" s="3">
        <f t="shared" si="109"/>
        <v>0</v>
      </c>
      <c r="AY29" s="3">
        <f t="shared" si="110"/>
        <v>1</v>
      </c>
      <c r="AZ29" s="10">
        <f t="shared" si="111"/>
        <v>0</v>
      </c>
      <c r="BA29" s="5">
        <v>3</v>
      </c>
      <c r="BB29" s="5">
        <v>2</v>
      </c>
      <c r="BC29" s="3">
        <f t="shared" si="112"/>
        <v>1</v>
      </c>
      <c r="BD29" s="3">
        <f t="shared" si="113"/>
        <v>0</v>
      </c>
      <c r="BE29" s="10">
        <f t="shared" si="114"/>
        <v>0</v>
      </c>
      <c r="BF29" s="6">
        <v>5</v>
      </c>
      <c r="BG29" s="6">
        <v>5</v>
      </c>
      <c r="BH29" s="3">
        <f t="shared" si="115"/>
        <v>0</v>
      </c>
      <c r="BI29" s="3">
        <f t="shared" si="116"/>
        <v>0</v>
      </c>
      <c r="BJ29" s="10">
        <f t="shared" si="117"/>
        <v>1</v>
      </c>
      <c r="BK29" s="5">
        <v>5</v>
      </c>
      <c r="BL29" s="5">
        <v>0</v>
      </c>
      <c r="BM29" s="3">
        <f t="shared" si="118"/>
        <v>1</v>
      </c>
      <c r="BN29" s="3">
        <f t="shared" si="119"/>
        <v>0</v>
      </c>
      <c r="BO29" s="10">
        <f t="shared" si="120"/>
        <v>0</v>
      </c>
      <c r="BP29" s="6">
        <v>11</v>
      </c>
      <c r="BQ29" s="6">
        <v>3</v>
      </c>
      <c r="BR29" s="3">
        <f t="shared" si="121"/>
        <v>1</v>
      </c>
      <c r="BS29" s="3">
        <f t="shared" si="122"/>
        <v>0</v>
      </c>
      <c r="BT29" s="10">
        <f t="shared" si="123"/>
        <v>0</v>
      </c>
      <c r="BU29" s="5">
        <v>7</v>
      </c>
      <c r="BV29" s="5">
        <v>1</v>
      </c>
      <c r="BW29" s="3">
        <f t="shared" si="124"/>
        <v>1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9</v>
      </c>
      <c r="DV29">
        <f t="shared" si="77"/>
        <v>2</v>
      </c>
      <c r="DW29" s="10">
        <f t="shared" si="56"/>
        <v>2</v>
      </c>
      <c r="DX29" s="2">
        <f t="shared" si="57"/>
        <v>65</v>
      </c>
      <c r="DY29" s="2">
        <f t="shared" si="75"/>
        <v>24</v>
      </c>
    </row>
    <row r="30" spans="1:129" ht="12.75">
      <c r="A30">
        <f t="shared" si="76"/>
        <v>3</v>
      </c>
      <c r="B30" t="s">
        <v>42</v>
      </c>
      <c r="C30" s="5">
        <v>8</v>
      </c>
      <c r="D30" s="5">
        <v>0</v>
      </c>
      <c r="E30" s="3">
        <f t="shared" si="82"/>
        <v>1</v>
      </c>
      <c r="F30" s="3">
        <f t="shared" si="83"/>
        <v>0</v>
      </c>
      <c r="G30" s="10">
        <f t="shared" si="84"/>
        <v>0</v>
      </c>
      <c r="H30" s="6">
        <v>1</v>
      </c>
      <c r="I30" s="6">
        <v>1</v>
      </c>
      <c r="J30" s="3">
        <f t="shared" si="85"/>
        <v>0</v>
      </c>
      <c r="K30" s="3">
        <f t="shared" si="86"/>
        <v>0</v>
      </c>
      <c r="L30" s="10">
        <f t="shared" si="87"/>
        <v>1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>
        <v>2</v>
      </c>
      <c r="S30" s="6">
        <v>2</v>
      </c>
      <c r="T30" s="3">
        <f t="shared" si="91"/>
        <v>0</v>
      </c>
      <c r="U30" s="3">
        <f t="shared" si="92"/>
        <v>0</v>
      </c>
      <c r="V30" s="10">
        <f t="shared" si="93"/>
        <v>1</v>
      </c>
      <c r="W30" s="5">
        <v>4</v>
      </c>
      <c r="X30" s="5">
        <v>0</v>
      </c>
      <c r="Y30" s="3">
        <f t="shared" si="94"/>
        <v>1</v>
      </c>
      <c r="Z30" s="3">
        <f t="shared" si="95"/>
        <v>0</v>
      </c>
      <c r="AA30" s="10">
        <f t="shared" si="96"/>
        <v>0</v>
      </c>
      <c r="AB30" s="6">
        <v>7</v>
      </c>
      <c r="AC30" s="6">
        <v>2</v>
      </c>
      <c r="AD30" s="3">
        <f t="shared" si="97"/>
        <v>1</v>
      </c>
      <c r="AE30" s="3">
        <f t="shared" si="98"/>
        <v>0</v>
      </c>
      <c r="AF30" s="10">
        <f t="shared" si="99"/>
        <v>0</v>
      </c>
      <c r="AG30" s="5">
        <v>4</v>
      </c>
      <c r="AH30" s="5">
        <v>0</v>
      </c>
      <c r="AI30" s="3">
        <f t="shared" si="100"/>
        <v>1</v>
      </c>
      <c r="AJ30" s="3">
        <f t="shared" si="101"/>
        <v>0</v>
      </c>
      <c r="AK30" s="10">
        <f t="shared" si="102"/>
        <v>0</v>
      </c>
      <c r="AL30" s="6">
        <v>4</v>
      </c>
      <c r="AM30" s="6">
        <v>1</v>
      </c>
      <c r="AN30" s="3">
        <f t="shared" si="103"/>
        <v>1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>
        <v>4</v>
      </c>
      <c r="AW30" s="6">
        <v>1</v>
      </c>
      <c r="AX30" s="3">
        <f t="shared" si="109"/>
        <v>1</v>
      </c>
      <c r="AY30" s="3">
        <f t="shared" si="110"/>
        <v>0</v>
      </c>
      <c r="AZ30" s="10">
        <f t="shared" si="111"/>
        <v>0</v>
      </c>
      <c r="BA30" s="5">
        <v>3</v>
      </c>
      <c r="BB30" s="5">
        <v>3</v>
      </c>
      <c r="BC30" s="3">
        <f t="shared" si="112"/>
        <v>0</v>
      </c>
      <c r="BD30" s="3">
        <f t="shared" si="113"/>
        <v>0</v>
      </c>
      <c r="BE30" s="10">
        <f t="shared" si="114"/>
        <v>1</v>
      </c>
      <c r="BF30" s="6">
        <v>6</v>
      </c>
      <c r="BG30" s="6">
        <v>1</v>
      </c>
      <c r="BH30" s="3">
        <f t="shared" si="115"/>
        <v>1</v>
      </c>
      <c r="BI30" s="3">
        <f t="shared" si="116"/>
        <v>0</v>
      </c>
      <c r="BJ30" s="10">
        <f t="shared" si="117"/>
        <v>0</v>
      </c>
      <c r="BK30" s="5">
        <v>1</v>
      </c>
      <c r="BL30" s="5">
        <v>2</v>
      </c>
      <c r="BM30" s="3">
        <f t="shared" si="118"/>
        <v>0</v>
      </c>
      <c r="BN30" s="3">
        <f t="shared" si="119"/>
        <v>1</v>
      </c>
      <c r="BO30" s="10">
        <f t="shared" si="120"/>
        <v>0</v>
      </c>
      <c r="BP30" s="6">
        <v>5</v>
      </c>
      <c r="BQ30" s="6">
        <v>1</v>
      </c>
      <c r="BR30" s="3">
        <f t="shared" si="121"/>
        <v>1</v>
      </c>
      <c r="BS30" s="3">
        <f t="shared" si="122"/>
        <v>0</v>
      </c>
      <c r="BT30" s="10">
        <f t="shared" si="123"/>
        <v>0</v>
      </c>
      <c r="BU30" s="5">
        <v>7</v>
      </c>
      <c r="BV30" s="5">
        <v>0</v>
      </c>
      <c r="BW30" s="3">
        <f t="shared" si="124"/>
        <v>1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9</v>
      </c>
      <c r="DV30">
        <f t="shared" si="77"/>
        <v>1</v>
      </c>
      <c r="DW30" s="10">
        <f t="shared" si="56"/>
        <v>3</v>
      </c>
      <c r="DX30" s="2">
        <f t="shared" si="57"/>
        <v>56</v>
      </c>
      <c r="DY30" s="2">
        <f t="shared" si="75"/>
        <v>14</v>
      </c>
    </row>
    <row r="31" spans="1:129" ht="12.75">
      <c r="A31">
        <f t="shared" si="76"/>
        <v>4</v>
      </c>
      <c r="B31" t="s">
        <v>43</v>
      </c>
      <c r="C31" s="5">
        <v>8</v>
      </c>
      <c r="D31" s="5">
        <v>1</v>
      </c>
      <c r="E31" s="3">
        <f t="shared" si="82"/>
        <v>1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>
        <v>3</v>
      </c>
      <c r="N31" s="5">
        <v>1</v>
      </c>
      <c r="O31" s="3">
        <f t="shared" si="88"/>
        <v>1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>
        <v>5</v>
      </c>
      <c r="X31" s="5">
        <v>2</v>
      </c>
      <c r="Y31" s="3">
        <f t="shared" si="94"/>
        <v>1</v>
      </c>
      <c r="Z31" s="3">
        <f t="shared" si="95"/>
        <v>0</v>
      </c>
      <c r="AA31" s="10">
        <f t="shared" si="96"/>
        <v>0</v>
      </c>
      <c r="AB31" s="6">
        <v>5</v>
      </c>
      <c r="AC31" s="6">
        <v>0</v>
      </c>
      <c r="AD31" s="3">
        <f t="shared" si="97"/>
        <v>1</v>
      </c>
      <c r="AE31" s="3">
        <f t="shared" si="98"/>
        <v>0</v>
      </c>
      <c r="AF31" s="10">
        <f t="shared" si="99"/>
        <v>0</v>
      </c>
      <c r="AG31" s="5">
        <v>1</v>
      </c>
      <c r="AH31" s="5">
        <v>3</v>
      </c>
      <c r="AI31" s="3">
        <f t="shared" si="100"/>
        <v>0</v>
      </c>
      <c r="AJ31" s="3">
        <f t="shared" si="101"/>
        <v>1</v>
      </c>
      <c r="AK31" s="10">
        <f t="shared" si="102"/>
        <v>0</v>
      </c>
      <c r="AL31" s="6">
        <v>4</v>
      </c>
      <c r="AM31" s="6">
        <v>0</v>
      </c>
      <c r="AN31" s="3">
        <f t="shared" si="103"/>
        <v>1</v>
      </c>
      <c r="AO31" s="3">
        <f t="shared" si="104"/>
        <v>0</v>
      </c>
      <c r="AP31" s="10">
        <f t="shared" si="105"/>
        <v>0</v>
      </c>
      <c r="AQ31" s="5">
        <v>4</v>
      </c>
      <c r="AR31" s="5">
        <v>0</v>
      </c>
      <c r="AS31" s="3">
        <f t="shared" si="106"/>
        <v>1</v>
      </c>
      <c r="AT31" s="3">
        <f t="shared" si="107"/>
        <v>0</v>
      </c>
      <c r="AU31" s="10">
        <f t="shared" si="108"/>
        <v>0</v>
      </c>
      <c r="AV31" s="6">
        <v>0</v>
      </c>
      <c r="AW31" s="6">
        <v>3</v>
      </c>
      <c r="AX31" s="3">
        <f t="shared" si="109"/>
        <v>0</v>
      </c>
      <c r="AY31" s="3">
        <f t="shared" si="110"/>
        <v>1</v>
      </c>
      <c r="AZ31" s="10">
        <f t="shared" si="111"/>
        <v>0</v>
      </c>
      <c r="BA31" s="5">
        <v>3</v>
      </c>
      <c r="BB31" s="5">
        <v>3</v>
      </c>
      <c r="BC31" s="3">
        <f t="shared" si="112"/>
        <v>0</v>
      </c>
      <c r="BD31" s="3">
        <f t="shared" si="113"/>
        <v>0</v>
      </c>
      <c r="BE31" s="10">
        <f t="shared" si="114"/>
        <v>1</v>
      </c>
      <c r="BF31" s="6">
        <v>2</v>
      </c>
      <c r="BG31" s="6">
        <v>1</v>
      </c>
      <c r="BH31" s="3">
        <f t="shared" si="115"/>
        <v>1</v>
      </c>
      <c r="BI31" s="3">
        <f t="shared" si="116"/>
        <v>0</v>
      </c>
      <c r="BJ31" s="10">
        <f t="shared" si="117"/>
        <v>0</v>
      </c>
      <c r="BK31" s="5">
        <v>4</v>
      </c>
      <c r="BL31" s="5">
        <v>0</v>
      </c>
      <c r="BM31" s="3">
        <f t="shared" si="118"/>
        <v>1</v>
      </c>
      <c r="BN31" s="3">
        <f t="shared" si="119"/>
        <v>0</v>
      </c>
      <c r="BO31" s="10">
        <f t="shared" si="120"/>
        <v>0</v>
      </c>
      <c r="BP31" s="6">
        <v>8</v>
      </c>
      <c r="BQ31" s="6">
        <v>3</v>
      </c>
      <c r="BR31" s="3">
        <f t="shared" si="121"/>
        <v>1</v>
      </c>
      <c r="BS31" s="3">
        <f t="shared" si="122"/>
        <v>0</v>
      </c>
      <c r="BT31" s="10">
        <f t="shared" si="123"/>
        <v>0</v>
      </c>
      <c r="BU31" s="5">
        <v>1</v>
      </c>
      <c r="BV31" s="5">
        <v>0</v>
      </c>
      <c r="BW31" s="3">
        <f t="shared" si="124"/>
        <v>1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10</v>
      </c>
      <c r="DV31">
        <f t="shared" si="77"/>
        <v>2</v>
      </c>
      <c r="DW31" s="10">
        <f t="shared" si="56"/>
        <v>1</v>
      </c>
      <c r="DX31" s="2">
        <f t="shared" si="57"/>
        <v>48</v>
      </c>
      <c r="DY31" s="2">
        <f t="shared" si="75"/>
        <v>17</v>
      </c>
    </row>
    <row r="32" spans="1:129" ht="12.75">
      <c r="A32">
        <f t="shared" si="76"/>
        <v>5</v>
      </c>
      <c r="B32" t="s">
        <v>44</v>
      </c>
      <c r="C32" s="5">
        <v>7</v>
      </c>
      <c r="D32" s="5">
        <v>3</v>
      </c>
      <c r="E32" s="3">
        <f t="shared" si="82"/>
        <v>1</v>
      </c>
      <c r="F32" s="3">
        <f t="shared" si="83"/>
        <v>0</v>
      </c>
      <c r="G32" s="10">
        <f t="shared" si="84"/>
        <v>0</v>
      </c>
      <c r="H32" s="6">
        <v>5</v>
      </c>
      <c r="I32" s="6">
        <v>0</v>
      </c>
      <c r="J32" s="3">
        <f t="shared" si="85"/>
        <v>1</v>
      </c>
      <c r="K32" s="3">
        <f t="shared" si="86"/>
        <v>0</v>
      </c>
      <c r="L32" s="10">
        <f t="shared" si="87"/>
        <v>0</v>
      </c>
      <c r="M32" s="5">
        <v>0</v>
      </c>
      <c r="N32" s="5">
        <v>8</v>
      </c>
      <c r="O32" s="3">
        <f t="shared" si="88"/>
        <v>0</v>
      </c>
      <c r="P32" s="3">
        <f t="shared" si="89"/>
        <v>1</v>
      </c>
      <c r="Q32" s="10">
        <f t="shared" si="90"/>
        <v>0</v>
      </c>
      <c r="R32" s="6">
        <v>2</v>
      </c>
      <c r="S32" s="6">
        <v>2</v>
      </c>
      <c r="T32" s="3">
        <f t="shared" si="91"/>
        <v>0</v>
      </c>
      <c r="U32" s="3">
        <f t="shared" si="92"/>
        <v>0</v>
      </c>
      <c r="V32" s="10">
        <f t="shared" si="93"/>
        <v>1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>
        <v>4</v>
      </c>
      <c r="AC32" s="6">
        <v>3</v>
      </c>
      <c r="AD32" s="3">
        <f t="shared" si="97"/>
        <v>1</v>
      </c>
      <c r="AE32" s="3">
        <f t="shared" si="98"/>
        <v>0</v>
      </c>
      <c r="AF32" s="10">
        <f t="shared" si="99"/>
        <v>0</v>
      </c>
      <c r="AG32" s="5">
        <v>2</v>
      </c>
      <c r="AH32" s="5">
        <v>2</v>
      </c>
      <c r="AI32" s="3">
        <f t="shared" si="100"/>
        <v>0</v>
      </c>
      <c r="AJ32" s="3">
        <f t="shared" si="101"/>
        <v>0</v>
      </c>
      <c r="AK32" s="10">
        <f t="shared" si="102"/>
        <v>1</v>
      </c>
      <c r="AL32" s="6">
        <v>5</v>
      </c>
      <c r="AM32" s="6">
        <v>7</v>
      </c>
      <c r="AN32" s="3">
        <f t="shared" si="103"/>
        <v>0</v>
      </c>
      <c r="AO32" s="3">
        <f t="shared" si="104"/>
        <v>1</v>
      </c>
      <c r="AP32" s="10">
        <f t="shared" si="105"/>
        <v>0</v>
      </c>
      <c r="AQ32" s="5">
        <v>7</v>
      </c>
      <c r="AR32" s="5">
        <v>3</v>
      </c>
      <c r="AS32" s="3">
        <f t="shared" si="106"/>
        <v>1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>
        <v>2</v>
      </c>
      <c r="BB32" s="5">
        <v>3</v>
      </c>
      <c r="BC32" s="3">
        <f t="shared" si="112"/>
        <v>0</v>
      </c>
      <c r="BD32" s="3">
        <f t="shared" si="113"/>
        <v>1</v>
      </c>
      <c r="BE32" s="10">
        <f t="shared" si="114"/>
        <v>0</v>
      </c>
      <c r="BF32" s="6">
        <v>1</v>
      </c>
      <c r="BG32" s="6">
        <v>2</v>
      </c>
      <c r="BH32" s="3">
        <f t="shared" si="115"/>
        <v>0</v>
      </c>
      <c r="BI32" s="3">
        <f t="shared" si="116"/>
        <v>1</v>
      </c>
      <c r="BJ32" s="10">
        <f t="shared" si="117"/>
        <v>0</v>
      </c>
      <c r="BK32" s="5">
        <v>4</v>
      </c>
      <c r="BL32" s="5">
        <v>1</v>
      </c>
      <c r="BM32" s="3">
        <f t="shared" si="118"/>
        <v>1</v>
      </c>
      <c r="BN32" s="3">
        <f t="shared" si="119"/>
        <v>0</v>
      </c>
      <c r="BO32" s="10">
        <f t="shared" si="120"/>
        <v>0</v>
      </c>
      <c r="BP32" s="6">
        <v>3</v>
      </c>
      <c r="BQ32" s="6">
        <v>3</v>
      </c>
      <c r="BR32" s="3">
        <f t="shared" si="121"/>
        <v>0</v>
      </c>
      <c r="BS32" s="3">
        <f t="shared" si="122"/>
        <v>0</v>
      </c>
      <c r="BT32" s="10">
        <f t="shared" si="123"/>
        <v>1</v>
      </c>
      <c r="BU32" s="5">
        <v>2</v>
      </c>
      <c r="BV32" s="5">
        <v>2</v>
      </c>
      <c r="BW32" s="3">
        <f t="shared" si="124"/>
        <v>0</v>
      </c>
      <c r="BX32" s="3">
        <f t="shared" si="125"/>
        <v>0</v>
      </c>
      <c r="BY32" s="10">
        <f t="shared" si="126"/>
        <v>1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5</v>
      </c>
      <c r="DV32">
        <f t="shared" si="77"/>
        <v>4</v>
      </c>
      <c r="DW32" s="10">
        <f t="shared" si="56"/>
        <v>4</v>
      </c>
      <c r="DX32" s="2">
        <f t="shared" si="57"/>
        <v>44</v>
      </c>
      <c r="DY32" s="2">
        <f t="shared" si="75"/>
        <v>39</v>
      </c>
    </row>
    <row r="33" spans="1:129" ht="12.75">
      <c r="A33">
        <f t="shared" si="76"/>
        <v>6</v>
      </c>
      <c r="B33" t="s">
        <v>34</v>
      </c>
      <c r="C33" s="5">
        <v>5</v>
      </c>
      <c r="D33" s="5">
        <v>2</v>
      </c>
      <c r="E33" s="3">
        <f t="shared" si="82"/>
        <v>1</v>
      </c>
      <c r="F33" s="3">
        <f t="shared" si="83"/>
        <v>0</v>
      </c>
      <c r="G33" s="10">
        <f t="shared" si="84"/>
        <v>0</v>
      </c>
      <c r="H33" s="6">
        <v>4</v>
      </c>
      <c r="I33" s="6">
        <v>0</v>
      </c>
      <c r="J33" s="3">
        <f t="shared" si="85"/>
        <v>1</v>
      </c>
      <c r="K33" s="3">
        <f t="shared" si="86"/>
        <v>0</v>
      </c>
      <c r="L33" s="10">
        <f t="shared" si="87"/>
        <v>0</v>
      </c>
      <c r="M33" s="6"/>
      <c r="N33" s="6"/>
      <c r="O33" s="3">
        <f t="shared" si="88"/>
        <v>0</v>
      </c>
      <c r="P33" s="3">
        <f t="shared" si="89"/>
        <v>0</v>
      </c>
      <c r="Q33" s="10">
        <f t="shared" si="90"/>
        <v>0</v>
      </c>
      <c r="R33" s="6">
        <v>1</v>
      </c>
      <c r="S33" s="6">
        <v>4</v>
      </c>
      <c r="T33" s="3">
        <f t="shared" si="91"/>
        <v>0</v>
      </c>
      <c r="U33" s="3">
        <f t="shared" si="92"/>
        <v>1</v>
      </c>
      <c r="V33" s="10">
        <f t="shared" si="93"/>
        <v>0</v>
      </c>
      <c r="W33" s="5">
        <v>2</v>
      </c>
      <c r="X33" s="5">
        <v>5</v>
      </c>
      <c r="Y33" s="3">
        <f t="shared" si="94"/>
        <v>0</v>
      </c>
      <c r="Z33" s="3">
        <f t="shared" si="95"/>
        <v>1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>
        <v>3</v>
      </c>
      <c r="AH33" s="5">
        <v>0</v>
      </c>
      <c r="AI33" s="3">
        <f t="shared" si="100"/>
        <v>1</v>
      </c>
      <c r="AJ33" s="3">
        <f t="shared" si="101"/>
        <v>0</v>
      </c>
      <c r="AK33" s="10">
        <f t="shared" si="102"/>
        <v>0</v>
      </c>
      <c r="AL33" s="6">
        <v>3</v>
      </c>
      <c r="AM33" s="6">
        <v>1</v>
      </c>
      <c r="AN33" s="3">
        <f t="shared" si="103"/>
        <v>1</v>
      </c>
      <c r="AO33" s="3">
        <f t="shared" si="104"/>
        <v>0</v>
      </c>
      <c r="AP33" s="10">
        <f t="shared" si="105"/>
        <v>0</v>
      </c>
      <c r="AQ33" s="5">
        <v>3</v>
      </c>
      <c r="AR33" s="5">
        <v>2</v>
      </c>
      <c r="AS33" s="3">
        <f t="shared" si="106"/>
        <v>1</v>
      </c>
      <c r="AT33" s="3">
        <f t="shared" si="107"/>
        <v>0</v>
      </c>
      <c r="AU33" s="10">
        <f t="shared" si="108"/>
        <v>0</v>
      </c>
      <c r="AV33" s="6">
        <v>5</v>
      </c>
      <c r="AW33" s="6">
        <v>0</v>
      </c>
      <c r="AX33" s="3">
        <f t="shared" si="109"/>
        <v>1</v>
      </c>
      <c r="AY33" s="3">
        <f t="shared" si="110"/>
        <v>0</v>
      </c>
      <c r="AZ33" s="10">
        <f t="shared" si="111"/>
        <v>0</v>
      </c>
      <c r="BA33" s="5">
        <v>3</v>
      </c>
      <c r="BB33" s="5">
        <v>3</v>
      </c>
      <c r="BC33" s="3">
        <f t="shared" si="112"/>
        <v>0</v>
      </c>
      <c r="BD33" s="3">
        <f t="shared" si="113"/>
        <v>0</v>
      </c>
      <c r="BE33" s="10">
        <f t="shared" si="114"/>
        <v>1</v>
      </c>
      <c r="BF33" s="6">
        <v>1</v>
      </c>
      <c r="BG33" s="6">
        <v>6</v>
      </c>
      <c r="BH33" s="3">
        <f t="shared" si="115"/>
        <v>0</v>
      </c>
      <c r="BI33" s="3">
        <f t="shared" si="116"/>
        <v>1</v>
      </c>
      <c r="BJ33" s="10">
        <f t="shared" si="117"/>
        <v>0</v>
      </c>
      <c r="BK33" s="5">
        <v>1</v>
      </c>
      <c r="BL33" s="5">
        <v>4</v>
      </c>
      <c r="BM33" s="3">
        <f t="shared" si="118"/>
        <v>0</v>
      </c>
      <c r="BN33" s="3">
        <f t="shared" si="119"/>
        <v>1</v>
      </c>
      <c r="BO33" s="10">
        <f t="shared" si="120"/>
        <v>0</v>
      </c>
      <c r="BP33" s="6">
        <v>3</v>
      </c>
      <c r="BQ33" s="6">
        <v>5</v>
      </c>
      <c r="BR33" s="3">
        <f t="shared" si="121"/>
        <v>0</v>
      </c>
      <c r="BS33" s="3">
        <f t="shared" si="122"/>
        <v>1</v>
      </c>
      <c r="BT33" s="10">
        <f t="shared" si="123"/>
        <v>0</v>
      </c>
      <c r="BU33" s="5">
        <v>1</v>
      </c>
      <c r="BV33" s="5">
        <v>2</v>
      </c>
      <c r="BW33" s="3">
        <f t="shared" si="124"/>
        <v>0</v>
      </c>
      <c r="BX33" s="3">
        <f t="shared" si="125"/>
        <v>1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6</v>
      </c>
      <c r="DV33">
        <f t="shared" si="77"/>
        <v>6</v>
      </c>
      <c r="DW33" s="10">
        <f t="shared" si="56"/>
        <v>1</v>
      </c>
      <c r="DX33" s="2">
        <f t="shared" si="57"/>
        <v>35</v>
      </c>
      <c r="DY33" s="2">
        <f t="shared" si="75"/>
        <v>34</v>
      </c>
    </row>
    <row r="34" spans="1:129" ht="12.75">
      <c r="A34">
        <f t="shared" si="76"/>
        <v>7</v>
      </c>
      <c r="B34" t="s">
        <v>45</v>
      </c>
      <c r="C34" s="5">
        <v>2</v>
      </c>
      <c r="D34" s="5">
        <v>1</v>
      </c>
      <c r="E34" s="3">
        <f t="shared" si="82"/>
        <v>1</v>
      </c>
      <c r="F34" s="3">
        <f t="shared" si="83"/>
        <v>0</v>
      </c>
      <c r="G34" s="10">
        <f t="shared" si="84"/>
        <v>0</v>
      </c>
      <c r="H34" s="6">
        <v>4</v>
      </c>
      <c r="I34" s="6">
        <v>1</v>
      </c>
      <c r="J34" s="3">
        <f t="shared" si="85"/>
        <v>1</v>
      </c>
      <c r="K34" s="3">
        <f t="shared" si="86"/>
        <v>0</v>
      </c>
      <c r="L34" s="10">
        <f t="shared" si="87"/>
        <v>0</v>
      </c>
      <c r="M34" s="5">
        <v>7</v>
      </c>
      <c r="N34" s="5">
        <v>0</v>
      </c>
      <c r="O34" s="3">
        <f t="shared" si="88"/>
        <v>1</v>
      </c>
      <c r="P34" s="3">
        <f t="shared" si="89"/>
        <v>0</v>
      </c>
      <c r="Q34" s="10">
        <f t="shared" si="90"/>
        <v>0</v>
      </c>
      <c r="R34" s="6">
        <v>2</v>
      </c>
      <c r="S34" s="6">
        <v>6</v>
      </c>
      <c r="T34" s="3">
        <f t="shared" si="91"/>
        <v>0</v>
      </c>
      <c r="U34" s="3">
        <f t="shared" si="92"/>
        <v>1</v>
      </c>
      <c r="V34" s="10">
        <f t="shared" si="93"/>
        <v>0</v>
      </c>
      <c r="W34" s="5">
        <v>0</v>
      </c>
      <c r="X34" s="5">
        <v>4</v>
      </c>
      <c r="Y34" s="3">
        <f t="shared" si="94"/>
        <v>0</v>
      </c>
      <c r="Z34" s="3">
        <f t="shared" si="95"/>
        <v>1</v>
      </c>
      <c r="AA34" s="10">
        <f t="shared" si="96"/>
        <v>0</v>
      </c>
      <c r="AB34" s="6">
        <v>3</v>
      </c>
      <c r="AC34" s="6">
        <v>4</v>
      </c>
      <c r="AD34" s="3">
        <f t="shared" si="97"/>
        <v>0</v>
      </c>
      <c r="AE34" s="3">
        <f t="shared" si="98"/>
        <v>1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>
        <v>3</v>
      </c>
      <c r="AM34" s="6">
        <v>3</v>
      </c>
      <c r="AN34" s="3">
        <f t="shared" si="103"/>
        <v>0</v>
      </c>
      <c r="AO34" s="3">
        <f t="shared" si="104"/>
        <v>0</v>
      </c>
      <c r="AP34" s="10">
        <f t="shared" si="105"/>
        <v>1</v>
      </c>
      <c r="AQ34" s="5">
        <v>2</v>
      </c>
      <c r="AR34" s="5">
        <v>2</v>
      </c>
      <c r="AS34" s="3">
        <f t="shared" si="106"/>
        <v>0</v>
      </c>
      <c r="AT34" s="3">
        <f t="shared" si="107"/>
        <v>0</v>
      </c>
      <c r="AU34" s="10">
        <f t="shared" si="108"/>
        <v>1</v>
      </c>
      <c r="AV34" s="6">
        <v>4</v>
      </c>
      <c r="AW34" s="6">
        <v>1</v>
      </c>
      <c r="AX34" s="3">
        <f t="shared" si="109"/>
        <v>1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>
        <v>5</v>
      </c>
      <c r="BG34" s="6">
        <v>5</v>
      </c>
      <c r="BH34" s="3">
        <f t="shared" si="115"/>
        <v>0</v>
      </c>
      <c r="BI34" s="3">
        <f t="shared" si="116"/>
        <v>0</v>
      </c>
      <c r="BJ34" s="10">
        <f t="shared" si="117"/>
        <v>1</v>
      </c>
      <c r="BK34" s="5">
        <v>0</v>
      </c>
      <c r="BL34" s="5">
        <v>4</v>
      </c>
      <c r="BM34" s="3">
        <f t="shared" si="118"/>
        <v>0</v>
      </c>
      <c r="BN34" s="3">
        <f t="shared" si="119"/>
        <v>1</v>
      </c>
      <c r="BO34" s="10">
        <f t="shared" si="120"/>
        <v>0</v>
      </c>
      <c r="BP34" s="6">
        <v>5</v>
      </c>
      <c r="BQ34" s="6">
        <v>3</v>
      </c>
      <c r="BR34" s="3">
        <f t="shared" si="121"/>
        <v>1</v>
      </c>
      <c r="BS34" s="3">
        <f t="shared" si="122"/>
        <v>0</v>
      </c>
      <c r="BT34" s="10">
        <f t="shared" si="123"/>
        <v>0</v>
      </c>
      <c r="BU34" s="5">
        <v>2</v>
      </c>
      <c r="BV34" s="5">
        <v>3</v>
      </c>
      <c r="BW34" s="3">
        <f t="shared" si="124"/>
        <v>0</v>
      </c>
      <c r="BX34" s="3">
        <f t="shared" si="125"/>
        <v>1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5</v>
      </c>
      <c r="DV34">
        <f t="shared" si="77"/>
        <v>5</v>
      </c>
      <c r="DW34" s="10">
        <f t="shared" si="56"/>
        <v>3</v>
      </c>
      <c r="DX34" s="2">
        <f t="shared" si="57"/>
        <v>39</v>
      </c>
      <c r="DY34" s="2">
        <f t="shared" si="75"/>
        <v>37</v>
      </c>
    </row>
    <row r="35" spans="1:129" ht="12.75">
      <c r="A35">
        <f t="shared" si="76"/>
        <v>8</v>
      </c>
      <c r="B35" t="s">
        <v>46</v>
      </c>
      <c r="C35" s="5">
        <v>5</v>
      </c>
      <c r="D35" s="5">
        <v>3</v>
      </c>
      <c r="E35" s="3">
        <f t="shared" si="82"/>
        <v>1</v>
      </c>
      <c r="F35" s="3">
        <f t="shared" si="83"/>
        <v>0</v>
      </c>
      <c r="G35" s="10">
        <f t="shared" si="84"/>
        <v>0</v>
      </c>
      <c r="H35" s="6">
        <v>4</v>
      </c>
      <c r="I35" s="6">
        <v>1</v>
      </c>
      <c r="J35" s="3">
        <f t="shared" si="85"/>
        <v>1</v>
      </c>
      <c r="K35" s="3">
        <f t="shared" si="86"/>
        <v>0</v>
      </c>
      <c r="L35" s="10">
        <f t="shared" si="87"/>
        <v>0</v>
      </c>
      <c r="M35" s="5">
        <v>3</v>
      </c>
      <c r="N35" s="5">
        <v>2</v>
      </c>
      <c r="O35" s="3">
        <f t="shared" si="88"/>
        <v>1</v>
      </c>
      <c r="P35" s="3">
        <f t="shared" si="89"/>
        <v>0</v>
      </c>
      <c r="Q35" s="10">
        <f t="shared" si="90"/>
        <v>0</v>
      </c>
      <c r="R35" s="6"/>
      <c r="S35" s="6"/>
      <c r="T35" s="3">
        <f t="shared" si="91"/>
        <v>0</v>
      </c>
      <c r="U35" s="3">
        <f t="shared" si="92"/>
        <v>0</v>
      </c>
      <c r="V35" s="10">
        <f t="shared" si="93"/>
        <v>0</v>
      </c>
      <c r="W35" s="5">
        <v>0</v>
      </c>
      <c r="X35" s="5">
        <v>6</v>
      </c>
      <c r="Y35" s="3">
        <f t="shared" si="94"/>
        <v>0</v>
      </c>
      <c r="Z35" s="3">
        <f t="shared" si="95"/>
        <v>1</v>
      </c>
      <c r="AA35" s="10">
        <f t="shared" si="96"/>
        <v>0</v>
      </c>
      <c r="AB35" s="6">
        <v>0</v>
      </c>
      <c r="AC35" s="6">
        <v>5</v>
      </c>
      <c r="AD35" s="3">
        <f t="shared" si="97"/>
        <v>0</v>
      </c>
      <c r="AE35" s="3">
        <f t="shared" si="98"/>
        <v>1</v>
      </c>
      <c r="AF35" s="10">
        <f t="shared" si="99"/>
        <v>0</v>
      </c>
      <c r="AG35" s="5">
        <v>0</v>
      </c>
      <c r="AH35" s="5">
        <v>3</v>
      </c>
      <c r="AI35" s="3">
        <f t="shared" si="100"/>
        <v>0</v>
      </c>
      <c r="AJ35" s="3">
        <f t="shared" si="101"/>
        <v>1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>
        <v>2</v>
      </c>
      <c r="AR35" s="5">
        <v>0</v>
      </c>
      <c r="AS35" s="3">
        <f t="shared" si="106"/>
        <v>1</v>
      </c>
      <c r="AT35" s="3">
        <f t="shared" si="107"/>
        <v>0</v>
      </c>
      <c r="AU35" s="10">
        <f t="shared" si="108"/>
        <v>0</v>
      </c>
      <c r="AV35" s="6">
        <v>4</v>
      </c>
      <c r="AW35" s="6">
        <v>1</v>
      </c>
      <c r="AX35" s="3">
        <f t="shared" si="109"/>
        <v>1</v>
      </c>
      <c r="AY35" s="3">
        <f t="shared" si="110"/>
        <v>0</v>
      </c>
      <c r="AZ35" s="10">
        <f t="shared" si="111"/>
        <v>0</v>
      </c>
      <c r="BA35" s="5">
        <v>6</v>
      </c>
      <c r="BB35" s="5">
        <v>1</v>
      </c>
      <c r="BC35" s="3">
        <f t="shared" si="112"/>
        <v>1</v>
      </c>
      <c r="BD35" s="3">
        <f t="shared" si="113"/>
        <v>0</v>
      </c>
      <c r="BE35" s="10">
        <f t="shared" si="114"/>
        <v>0</v>
      </c>
      <c r="BF35" s="6">
        <v>1</v>
      </c>
      <c r="BG35" s="6">
        <v>6</v>
      </c>
      <c r="BH35" s="3">
        <f t="shared" si="115"/>
        <v>0</v>
      </c>
      <c r="BI35" s="3">
        <f t="shared" si="116"/>
        <v>1</v>
      </c>
      <c r="BJ35" s="10">
        <f t="shared" si="117"/>
        <v>0</v>
      </c>
      <c r="BK35" s="5">
        <v>2</v>
      </c>
      <c r="BL35" s="5">
        <v>1</v>
      </c>
      <c r="BM35" s="3">
        <f t="shared" si="118"/>
        <v>1</v>
      </c>
      <c r="BN35" s="3">
        <f t="shared" si="119"/>
        <v>0</v>
      </c>
      <c r="BO35" s="10">
        <f t="shared" si="120"/>
        <v>0</v>
      </c>
      <c r="BP35" s="6">
        <v>3</v>
      </c>
      <c r="BQ35" s="6">
        <v>3</v>
      </c>
      <c r="BR35" s="3">
        <f t="shared" si="121"/>
        <v>0</v>
      </c>
      <c r="BS35" s="3">
        <f t="shared" si="122"/>
        <v>0</v>
      </c>
      <c r="BT35" s="10">
        <f t="shared" si="123"/>
        <v>1</v>
      </c>
      <c r="BU35" s="5">
        <v>3</v>
      </c>
      <c r="BV35" s="5">
        <v>2</v>
      </c>
      <c r="BW35" s="3">
        <f t="shared" si="124"/>
        <v>1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8</v>
      </c>
      <c r="DV35">
        <f t="shared" si="77"/>
        <v>4</v>
      </c>
      <c r="DW35" s="10">
        <f t="shared" si="56"/>
        <v>1</v>
      </c>
      <c r="DX35" s="2">
        <f t="shared" si="57"/>
        <v>33</v>
      </c>
      <c r="DY35" s="2">
        <f t="shared" si="75"/>
        <v>34</v>
      </c>
    </row>
    <row r="36" spans="1:129" ht="12.75">
      <c r="A36">
        <f t="shared" si="76"/>
        <v>9</v>
      </c>
      <c r="B36" t="s">
        <v>53</v>
      </c>
      <c r="C36" s="5">
        <v>3</v>
      </c>
      <c r="D36" s="5">
        <v>5</v>
      </c>
      <c r="E36" s="3">
        <f t="shared" si="82"/>
        <v>0</v>
      </c>
      <c r="F36" s="3">
        <f t="shared" si="83"/>
        <v>1</v>
      </c>
      <c r="G36" s="10">
        <f t="shared" si="84"/>
        <v>0</v>
      </c>
      <c r="H36" s="6">
        <v>2</v>
      </c>
      <c r="I36" s="6">
        <v>3</v>
      </c>
      <c r="J36" s="3">
        <f t="shared" si="85"/>
        <v>0</v>
      </c>
      <c r="K36" s="3">
        <f t="shared" si="86"/>
        <v>1</v>
      </c>
      <c r="L36" s="10">
        <f t="shared" si="87"/>
        <v>0</v>
      </c>
      <c r="M36" s="5">
        <v>8</v>
      </c>
      <c r="N36" s="5">
        <v>0</v>
      </c>
      <c r="O36" s="3">
        <f t="shared" si="88"/>
        <v>1</v>
      </c>
      <c r="P36" s="3">
        <f t="shared" si="89"/>
        <v>0</v>
      </c>
      <c r="Q36" s="10">
        <f t="shared" si="90"/>
        <v>0</v>
      </c>
      <c r="R36" s="6">
        <v>6</v>
      </c>
      <c r="S36" s="6">
        <v>1</v>
      </c>
      <c r="T36" s="3">
        <f t="shared" si="91"/>
        <v>1</v>
      </c>
      <c r="U36" s="3">
        <f t="shared" si="92"/>
        <v>0</v>
      </c>
      <c r="V36" s="10">
        <f t="shared" si="93"/>
        <v>0</v>
      </c>
      <c r="W36" s="5">
        <v>0</v>
      </c>
      <c r="X36" s="5">
        <v>4</v>
      </c>
      <c r="Y36" s="3">
        <f t="shared" si="94"/>
        <v>0</v>
      </c>
      <c r="Z36" s="3">
        <f t="shared" si="95"/>
        <v>1</v>
      </c>
      <c r="AA36" s="10">
        <f t="shared" si="96"/>
        <v>0</v>
      </c>
      <c r="AB36" s="6">
        <v>2</v>
      </c>
      <c r="AC36" s="6">
        <v>7</v>
      </c>
      <c r="AD36" s="3">
        <f aca="true" t="shared" si="147" ref="AD36:AD44">+IF(AB36&gt;AC36,1,0)</f>
        <v>0</v>
      </c>
      <c r="AE36" s="3">
        <f aca="true" t="shared" si="148" ref="AE36:AE44">+IF(AB36&lt;AC36,1,0)</f>
        <v>1</v>
      </c>
      <c r="AF36" s="10">
        <f aca="true" t="shared" si="149" ref="AF36:AF44">IF(AB36="",0,IF(AB36=AC36,1,0))</f>
        <v>0</v>
      </c>
      <c r="AG36" s="5">
        <v>2</v>
      </c>
      <c r="AH36" s="5">
        <v>2</v>
      </c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1</v>
      </c>
      <c r="AL36" s="6">
        <v>3</v>
      </c>
      <c r="AM36" s="6">
        <v>3</v>
      </c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1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>
        <v>1</v>
      </c>
      <c r="AW36" s="6">
        <v>3</v>
      </c>
      <c r="AX36" s="3">
        <f aca="true" t="shared" si="159" ref="AX36:AX44">+IF(AV36&gt;AW36,1,0)</f>
        <v>0</v>
      </c>
      <c r="AY36" s="3">
        <f aca="true" t="shared" si="160" ref="AY36:AY44">+IF(AV36&lt;AW36,1,0)</f>
        <v>1</v>
      </c>
      <c r="AZ36" s="10">
        <f aca="true" t="shared" si="161" ref="AZ36:AZ44">IF(AV36="",0,IF(AV36=AW36,1,0))</f>
        <v>0</v>
      </c>
      <c r="BA36" s="5">
        <v>6</v>
      </c>
      <c r="BB36" s="5">
        <v>1</v>
      </c>
      <c r="BC36" s="3">
        <f aca="true" t="shared" si="162" ref="BC36:BC44">+IF(BA36&gt;BB36,1,0)</f>
        <v>1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>
        <v>0</v>
      </c>
      <c r="BL36" s="5">
        <v>5</v>
      </c>
      <c r="BM36" s="3">
        <f aca="true" t="shared" si="168" ref="BM36:BM44">+IF(BK36&gt;BL36,1,0)</f>
        <v>0</v>
      </c>
      <c r="BN36" s="3">
        <f aca="true" t="shared" si="169" ref="BN36:BN44">+IF(BK36&lt;BL36,1,0)</f>
        <v>1</v>
      </c>
      <c r="BO36" s="10">
        <f aca="true" t="shared" si="170" ref="BO36:BO44">IF(BK36="",0,IF(BK36=BL36,1,0))</f>
        <v>0</v>
      </c>
      <c r="BP36" s="6">
        <v>3</v>
      </c>
      <c r="BQ36" s="6">
        <v>8</v>
      </c>
      <c r="BR36" s="3">
        <f aca="true" t="shared" si="171" ref="BR36:BR44">+IF(BP36&gt;BQ36,1,0)</f>
        <v>0</v>
      </c>
      <c r="BS36" s="3">
        <f aca="true" t="shared" si="172" ref="BS36:BS44">+IF(BP36&lt;BQ36,1,0)</f>
        <v>1</v>
      </c>
      <c r="BT36" s="10">
        <f aca="true" t="shared" si="173" ref="BT36:BT44">IF(BP36="",0,IF(BP36=BQ36,1,0))</f>
        <v>0</v>
      </c>
      <c r="BU36" s="5">
        <v>2</v>
      </c>
      <c r="BV36" s="5">
        <v>1</v>
      </c>
      <c r="BW36" s="3">
        <f aca="true" t="shared" si="174" ref="BW36:BW44">+IF(BU36&gt;BV36,1,0)</f>
        <v>1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4</v>
      </c>
      <c r="DV36">
        <f t="shared" si="77"/>
        <v>7</v>
      </c>
      <c r="DW36" s="10">
        <f t="shared" si="56"/>
        <v>2</v>
      </c>
      <c r="DX36" s="2">
        <f t="shared" si="57"/>
        <v>38</v>
      </c>
      <c r="DY36" s="2">
        <f t="shared" si="75"/>
        <v>43</v>
      </c>
    </row>
    <row r="37" spans="1:129" ht="12.75">
      <c r="A37">
        <f t="shared" si="76"/>
        <v>10</v>
      </c>
      <c r="B37" t="s">
        <v>48</v>
      </c>
      <c r="C37" s="5">
        <v>1</v>
      </c>
      <c r="D37" s="5">
        <v>2</v>
      </c>
      <c r="E37" s="3">
        <f aca="true" t="shared" si="180" ref="E37:E44">+IF(C37&gt;D37,1,0)</f>
        <v>0</v>
      </c>
      <c r="F37" s="3">
        <f aca="true" t="shared" si="181" ref="F37:F44">+IF(C37&lt;D37,1,0)</f>
        <v>1</v>
      </c>
      <c r="G37" s="10">
        <f aca="true" t="shared" si="182" ref="G37:G44">IF(C37="",0,IF(C37=D37,1,0))</f>
        <v>0</v>
      </c>
      <c r="H37" s="6">
        <v>3</v>
      </c>
      <c r="I37" s="6">
        <v>2</v>
      </c>
      <c r="J37" s="3">
        <f aca="true" t="shared" si="183" ref="J37:J44">+IF(H37&gt;I37,1,0)</f>
        <v>1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>
        <v>6</v>
      </c>
      <c r="N37" s="5">
        <v>3</v>
      </c>
      <c r="O37" s="3">
        <f aca="true" t="shared" si="186" ref="O37:O44">+IF(M37&gt;N37,1,0)</f>
        <v>1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>
        <v>2</v>
      </c>
      <c r="S37" s="6">
        <v>0</v>
      </c>
      <c r="T37" s="3">
        <f aca="true" t="shared" si="189" ref="T37:T44">+IF(R37&gt;S37,1,0)</f>
        <v>1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>
        <v>1</v>
      </c>
      <c r="AC37" s="6">
        <v>3</v>
      </c>
      <c r="AD37" s="3">
        <f t="shared" si="147"/>
        <v>0</v>
      </c>
      <c r="AE37" s="3">
        <f t="shared" si="148"/>
        <v>1</v>
      </c>
      <c r="AF37" s="10">
        <f t="shared" si="149"/>
        <v>0</v>
      </c>
      <c r="AG37" s="5">
        <v>3</v>
      </c>
      <c r="AH37" s="5">
        <v>1</v>
      </c>
      <c r="AI37" s="3">
        <f t="shared" si="150"/>
        <v>1</v>
      </c>
      <c r="AJ37" s="3">
        <f t="shared" si="151"/>
        <v>0</v>
      </c>
      <c r="AK37" s="10">
        <f t="shared" si="152"/>
        <v>0</v>
      </c>
      <c r="AL37" s="6">
        <v>1</v>
      </c>
      <c r="AM37" s="6">
        <v>3</v>
      </c>
      <c r="AN37" s="3">
        <f t="shared" si="153"/>
        <v>0</v>
      </c>
      <c r="AO37" s="3">
        <f t="shared" si="154"/>
        <v>1</v>
      </c>
      <c r="AP37" s="10">
        <f t="shared" si="155"/>
        <v>0</v>
      </c>
      <c r="AQ37" s="5">
        <v>0</v>
      </c>
      <c r="AR37" s="5">
        <v>2</v>
      </c>
      <c r="AS37" s="3">
        <f t="shared" si="156"/>
        <v>0</v>
      </c>
      <c r="AT37" s="3">
        <f t="shared" si="157"/>
        <v>1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>
        <v>6</v>
      </c>
      <c r="BB37" s="5">
        <v>3</v>
      </c>
      <c r="BC37" s="3">
        <f t="shared" si="162"/>
        <v>1</v>
      </c>
      <c r="BD37" s="3">
        <f t="shared" si="163"/>
        <v>0</v>
      </c>
      <c r="BE37" s="10">
        <f t="shared" si="164"/>
        <v>0</v>
      </c>
      <c r="BF37" s="6">
        <v>4</v>
      </c>
      <c r="BG37" s="6">
        <v>0</v>
      </c>
      <c r="BH37" s="3">
        <f t="shared" si="165"/>
        <v>1</v>
      </c>
      <c r="BI37" s="3">
        <f t="shared" si="166"/>
        <v>0</v>
      </c>
      <c r="BJ37" s="10">
        <f t="shared" si="167"/>
        <v>0</v>
      </c>
      <c r="BK37" s="5">
        <v>2</v>
      </c>
      <c r="BL37" s="5">
        <v>4</v>
      </c>
      <c r="BM37" s="3">
        <f t="shared" si="168"/>
        <v>0</v>
      </c>
      <c r="BN37" s="3">
        <f t="shared" si="169"/>
        <v>1</v>
      </c>
      <c r="BO37" s="10">
        <f t="shared" si="170"/>
        <v>0</v>
      </c>
      <c r="BP37" s="6">
        <v>1</v>
      </c>
      <c r="BQ37" s="6">
        <v>5</v>
      </c>
      <c r="BR37" s="3">
        <f t="shared" si="171"/>
        <v>0</v>
      </c>
      <c r="BS37" s="3">
        <f t="shared" si="172"/>
        <v>1</v>
      </c>
      <c r="BT37" s="10">
        <f t="shared" si="173"/>
        <v>0</v>
      </c>
      <c r="BU37" s="5">
        <v>2</v>
      </c>
      <c r="BV37" s="5">
        <v>2</v>
      </c>
      <c r="BW37" s="3">
        <f t="shared" si="174"/>
        <v>0</v>
      </c>
      <c r="BX37" s="3">
        <f t="shared" si="175"/>
        <v>0</v>
      </c>
      <c r="BY37" s="10">
        <f t="shared" si="176"/>
        <v>1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6</v>
      </c>
      <c r="DV37">
        <f t="shared" si="77"/>
        <v>6</v>
      </c>
      <c r="DW37" s="10">
        <f t="shared" si="56"/>
        <v>1</v>
      </c>
      <c r="DX37" s="2">
        <f t="shared" si="57"/>
        <v>32</v>
      </c>
      <c r="DY37" s="2">
        <f t="shared" si="75"/>
        <v>30</v>
      </c>
    </row>
    <row r="38" spans="1:129" ht="12.75">
      <c r="A38">
        <f t="shared" si="76"/>
        <v>11</v>
      </c>
      <c r="B38" t="s">
        <v>49</v>
      </c>
      <c r="C38" s="5">
        <v>2</v>
      </c>
      <c r="D38" s="5">
        <v>5</v>
      </c>
      <c r="E38" s="3">
        <f t="shared" si="180"/>
        <v>0</v>
      </c>
      <c r="F38" s="3">
        <f t="shared" si="181"/>
        <v>1</v>
      </c>
      <c r="G38" s="10">
        <f t="shared" si="182"/>
        <v>0</v>
      </c>
      <c r="H38" s="6">
        <v>1</v>
      </c>
      <c r="I38" s="6">
        <v>4</v>
      </c>
      <c r="J38" s="3">
        <f t="shared" si="183"/>
        <v>0</v>
      </c>
      <c r="K38" s="3">
        <f t="shared" si="184"/>
        <v>1</v>
      </c>
      <c r="L38" s="10">
        <f t="shared" si="185"/>
        <v>0</v>
      </c>
      <c r="M38" s="5">
        <v>3</v>
      </c>
      <c r="N38" s="5">
        <v>6</v>
      </c>
      <c r="O38" s="3">
        <f t="shared" si="186"/>
        <v>0</v>
      </c>
      <c r="P38" s="3">
        <f t="shared" si="187"/>
        <v>1</v>
      </c>
      <c r="Q38" s="10">
        <f t="shared" si="188"/>
        <v>0</v>
      </c>
      <c r="R38" s="6">
        <v>3</v>
      </c>
      <c r="S38" s="6">
        <v>0</v>
      </c>
      <c r="T38" s="3">
        <f t="shared" si="189"/>
        <v>1</v>
      </c>
      <c r="U38" s="3">
        <f t="shared" si="190"/>
        <v>0</v>
      </c>
      <c r="V38" s="10">
        <f t="shared" si="191"/>
        <v>0</v>
      </c>
      <c r="W38" s="5">
        <v>4</v>
      </c>
      <c r="X38" s="5">
        <v>1</v>
      </c>
      <c r="Y38" s="3">
        <f t="shared" si="192"/>
        <v>1</v>
      </c>
      <c r="Z38" s="3">
        <f t="shared" si="193"/>
        <v>0</v>
      </c>
      <c r="AA38" s="10">
        <f t="shared" si="194"/>
        <v>0</v>
      </c>
      <c r="AB38" s="6">
        <v>1</v>
      </c>
      <c r="AC38" s="6">
        <v>6</v>
      </c>
      <c r="AD38" s="3">
        <f t="shared" si="147"/>
        <v>0</v>
      </c>
      <c r="AE38" s="3">
        <f t="shared" si="148"/>
        <v>1</v>
      </c>
      <c r="AF38" s="10">
        <f t="shared" si="149"/>
        <v>0</v>
      </c>
      <c r="AG38" s="5">
        <v>0</v>
      </c>
      <c r="AH38" s="5">
        <v>4</v>
      </c>
      <c r="AI38" s="3">
        <f t="shared" si="150"/>
        <v>0</v>
      </c>
      <c r="AJ38" s="3">
        <f t="shared" si="151"/>
        <v>1</v>
      </c>
      <c r="AK38" s="10">
        <f t="shared" si="152"/>
        <v>0</v>
      </c>
      <c r="AL38" s="6">
        <v>7</v>
      </c>
      <c r="AM38" s="6">
        <v>5</v>
      </c>
      <c r="AN38" s="3">
        <f t="shared" si="153"/>
        <v>1</v>
      </c>
      <c r="AO38" s="3">
        <f t="shared" si="154"/>
        <v>0</v>
      </c>
      <c r="AP38" s="10">
        <f t="shared" si="155"/>
        <v>0</v>
      </c>
      <c r="AQ38" s="5">
        <v>2</v>
      </c>
      <c r="AR38" s="5">
        <v>2</v>
      </c>
      <c r="AS38" s="3">
        <f t="shared" si="156"/>
        <v>0</v>
      </c>
      <c r="AT38" s="3">
        <f t="shared" si="157"/>
        <v>0</v>
      </c>
      <c r="AU38" s="10">
        <f t="shared" si="158"/>
        <v>1</v>
      </c>
      <c r="AV38" s="6">
        <v>3</v>
      </c>
      <c r="AW38" s="6">
        <v>1</v>
      </c>
      <c r="AX38" s="3">
        <f t="shared" si="159"/>
        <v>1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>
        <v>6</v>
      </c>
      <c r="BG38" s="6">
        <v>1</v>
      </c>
      <c r="BH38" s="3">
        <f t="shared" si="165"/>
        <v>1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>
        <v>3</v>
      </c>
      <c r="BQ38" s="6">
        <v>11</v>
      </c>
      <c r="BR38" s="3">
        <f t="shared" si="171"/>
        <v>0</v>
      </c>
      <c r="BS38" s="3">
        <f t="shared" si="172"/>
        <v>1</v>
      </c>
      <c r="BT38" s="10">
        <f t="shared" si="173"/>
        <v>0</v>
      </c>
      <c r="BU38" s="5">
        <v>0</v>
      </c>
      <c r="BV38" s="5">
        <v>1</v>
      </c>
      <c r="BW38" s="3">
        <f t="shared" si="174"/>
        <v>0</v>
      </c>
      <c r="BX38" s="3">
        <f t="shared" si="175"/>
        <v>1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5</v>
      </c>
      <c r="DV38">
        <f t="shared" si="77"/>
        <v>7</v>
      </c>
      <c r="DW38" s="10">
        <f t="shared" si="56"/>
        <v>1</v>
      </c>
      <c r="DX38" s="2">
        <f t="shared" si="57"/>
        <v>35</v>
      </c>
      <c r="DY38" s="2">
        <f t="shared" si="75"/>
        <v>47</v>
      </c>
    </row>
    <row r="39" spans="1:129" ht="12.75">
      <c r="A39">
        <f t="shared" si="76"/>
        <v>12</v>
      </c>
      <c r="B39" t="s">
        <v>50</v>
      </c>
      <c r="C39" s="5">
        <v>3</v>
      </c>
      <c r="D39" s="5">
        <v>7</v>
      </c>
      <c r="E39" s="3">
        <f t="shared" si="180"/>
        <v>0</v>
      </c>
      <c r="F39" s="3">
        <f t="shared" si="181"/>
        <v>1</v>
      </c>
      <c r="G39" s="10">
        <f t="shared" si="182"/>
        <v>0</v>
      </c>
      <c r="H39" s="6">
        <v>1</v>
      </c>
      <c r="I39" s="6">
        <v>4</v>
      </c>
      <c r="J39" s="3">
        <f t="shared" si="183"/>
        <v>0</v>
      </c>
      <c r="K39" s="3">
        <f t="shared" si="184"/>
        <v>1</v>
      </c>
      <c r="L39" s="10">
        <f t="shared" si="185"/>
        <v>0</v>
      </c>
      <c r="M39" s="5">
        <v>0</v>
      </c>
      <c r="N39" s="5">
        <v>8</v>
      </c>
      <c r="O39" s="3">
        <f t="shared" si="186"/>
        <v>0</v>
      </c>
      <c r="P39" s="3">
        <f t="shared" si="187"/>
        <v>1</v>
      </c>
      <c r="Q39" s="10">
        <f t="shared" si="188"/>
        <v>0</v>
      </c>
      <c r="R39" s="6">
        <v>0</v>
      </c>
      <c r="S39" s="6">
        <v>3</v>
      </c>
      <c r="T39" s="3">
        <f t="shared" si="189"/>
        <v>0</v>
      </c>
      <c r="U39" s="3">
        <f t="shared" si="190"/>
        <v>1</v>
      </c>
      <c r="V39" s="10">
        <f t="shared" si="191"/>
        <v>0</v>
      </c>
      <c r="W39" s="5">
        <v>0</v>
      </c>
      <c r="X39" s="5">
        <v>5</v>
      </c>
      <c r="Y39" s="3">
        <f t="shared" si="192"/>
        <v>0</v>
      </c>
      <c r="Z39" s="3">
        <f t="shared" si="193"/>
        <v>1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>
        <v>0</v>
      </c>
      <c r="AH39" s="5">
        <v>6</v>
      </c>
      <c r="AI39" s="3">
        <f t="shared" si="150"/>
        <v>0</v>
      </c>
      <c r="AJ39" s="3">
        <f t="shared" si="151"/>
        <v>1</v>
      </c>
      <c r="AK39" s="10">
        <f t="shared" si="152"/>
        <v>0</v>
      </c>
      <c r="AL39" s="6">
        <v>0</v>
      </c>
      <c r="AM39" s="6">
        <v>4</v>
      </c>
      <c r="AN39" s="3">
        <f t="shared" si="153"/>
        <v>0</v>
      </c>
      <c r="AO39" s="3">
        <f t="shared" si="154"/>
        <v>1</v>
      </c>
      <c r="AP39" s="10">
        <f t="shared" si="155"/>
        <v>0</v>
      </c>
      <c r="AQ39" s="5">
        <v>2</v>
      </c>
      <c r="AR39" s="5">
        <v>3</v>
      </c>
      <c r="AS39" s="3">
        <f t="shared" si="156"/>
        <v>0</v>
      </c>
      <c r="AT39" s="3">
        <f t="shared" si="157"/>
        <v>1</v>
      </c>
      <c r="AU39" s="10">
        <f t="shared" si="158"/>
        <v>0</v>
      </c>
      <c r="AV39" s="6">
        <v>1</v>
      </c>
      <c r="AW39" s="6">
        <v>4</v>
      </c>
      <c r="AX39" s="3">
        <f t="shared" si="159"/>
        <v>0</v>
      </c>
      <c r="AY39" s="3">
        <f t="shared" si="160"/>
        <v>1</v>
      </c>
      <c r="AZ39" s="10">
        <f t="shared" si="161"/>
        <v>0</v>
      </c>
      <c r="BA39" s="5">
        <v>3</v>
      </c>
      <c r="BB39" s="5">
        <v>6</v>
      </c>
      <c r="BC39" s="3">
        <f t="shared" si="162"/>
        <v>0</v>
      </c>
      <c r="BD39" s="3">
        <f t="shared" si="163"/>
        <v>1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>
        <v>2</v>
      </c>
      <c r="BL39" s="5">
        <v>3</v>
      </c>
      <c r="BM39" s="3">
        <f t="shared" si="168"/>
        <v>0</v>
      </c>
      <c r="BN39" s="3">
        <f t="shared" si="169"/>
        <v>1</v>
      </c>
      <c r="BO39" s="10">
        <f t="shared" si="170"/>
        <v>0</v>
      </c>
      <c r="BP39" s="6">
        <v>0</v>
      </c>
      <c r="BQ39" s="6">
        <v>6</v>
      </c>
      <c r="BR39" s="3">
        <f t="shared" si="171"/>
        <v>0</v>
      </c>
      <c r="BS39" s="3">
        <f t="shared" si="172"/>
        <v>1</v>
      </c>
      <c r="BT39" s="10">
        <f t="shared" si="173"/>
        <v>0</v>
      </c>
      <c r="BU39" s="5">
        <v>0</v>
      </c>
      <c r="BV39" s="5">
        <v>7</v>
      </c>
      <c r="BW39" s="3">
        <f t="shared" si="174"/>
        <v>0</v>
      </c>
      <c r="BX39" s="3">
        <f t="shared" si="175"/>
        <v>1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13</v>
      </c>
      <c r="DW39" s="10">
        <f t="shared" si="56"/>
        <v>0</v>
      </c>
      <c r="DX39" s="2">
        <f t="shared" si="57"/>
        <v>12</v>
      </c>
      <c r="DY39" s="2">
        <f t="shared" si="75"/>
        <v>66</v>
      </c>
    </row>
    <row r="40" spans="1:129" ht="12.75">
      <c r="A40">
        <f t="shared" si="76"/>
        <v>13</v>
      </c>
      <c r="B40" t="s">
        <v>52</v>
      </c>
      <c r="C40" s="5">
        <v>1</v>
      </c>
      <c r="D40" s="5">
        <v>8</v>
      </c>
      <c r="E40" s="3">
        <f t="shared" si="180"/>
        <v>0</v>
      </c>
      <c r="F40" s="3">
        <f t="shared" si="181"/>
        <v>1</v>
      </c>
      <c r="G40" s="10">
        <f t="shared" si="182"/>
        <v>0</v>
      </c>
      <c r="H40" s="6">
        <v>0</v>
      </c>
      <c r="I40" s="6">
        <v>4</v>
      </c>
      <c r="J40" s="3">
        <f t="shared" si="183"/>
        <v>0</v>
      </c>
      <c r="K40" s="3">
        <f t="shared" si="184"/>
        <v>1</v>
      </c>
      <c r="L40" s="10">
        <f t="shared" si="185"/>
        <v>0</v>
      </c>
      <c r="M40" s="5">
        <v>2</v>
      </c>
      <c r="N40" s="5">
        <v>3</v>
      </c>
      <c r="O40" s="3">
        <f t="shared" si="186"/>
        <v>0</v>
      </c>
      <c r="P40" s="3">
        <f t="shared" si="187"/>
        <v>1</v>
      </c>
      <c r="Q40" s="10">
        <f t="shared" si="188"/>
        <v>0</v>
      </c>
      <c r="R40" s="6">
        <v>0</v>
      </c>
      <c r="S40" s="6">
        <v>2</v>
      </c>
      <c r="T40" s="3">
        <f t="shared" si="189"/>
        <v>0</v>
      </c>
      <c r="U40" s="3">
        <f t="shared" si="190"/>
        <v>1</v>
      </c>
      <c r="V40" s="10">
        <f t="shared" si="191"/>
        <v>0</v>
      </c>
      <c r="W40" s="5">
        <v>5</v>
      </c>
      <c r="X40" s="5">
        <v>0</v>
      </c>
      <c r="Y40" s="3">
        <f t="shared" si="192"/>
        <v>1</v>
      </c>
      <c r="Z40" s="3">
        <f t="shared" si="193"/>
        <v>0</v>
      </c>
      <c r="AA40" s="10">
        <f t="shared" si="194"/>
        <v>0</v>
      </c>
      <c r="AB40" s="6">
        <v>2</v>
      </c>
      <c r="AC40" s="6">
        <v>1</v>
      </c>
      <c r="AD40" s="3">
        <f t="shared" si="147"/>
        <v>1</v>
      </c>
      <c r="AE40" s="3">
        <f t="shared" si="148"/>
        <v>0</v>
      </c>
      <c r="AF40" s="10">
        <f t="shared" si="149"/>
        <v>0</v>
      </c>
      <c r="AG40" s="5">
        <v>3</v>
      </c>
      <c r="AH40" s="5">
        <v>6</v>
      </c>
      <c r="AI40" s="3">
        <f>+IF(AG40&gt;AH40,1,0)</f>
        <v>0</v>
      </c>
      <c r="AJ40" s="3">
        <f>+IF(AG40&lt;AH40,1,0)</f>
        <v>1</v>
      </c>
      <c r="AK40" s="10">
        <f>IF(AG40="",0,IF(AG40=AH40,1,0))</f>
        <v>0</v>
      </c>
      <c r="AL40" s="6">
        <v>1</v>
      </c>
      <c r="AM40" s="6">
        <v>4</v>
      </c>
      <c r="AN40" s="3">
        <f>+IF(AL40&gt;AM40,1,0)</f>
        <v>0</v>
      </c>
      <c r="AO40" s="3">
        <f>+IF(AL40&lt;AM40,1,0)</f>
        <v>1</v>
      </c>
      <c r="AP40" s="10">
        <f>IF(AL40="",0,IF(AL40=AM40,1,0))</f>
        <v>0</v>
      </c>
      <c r="AQ40" s="5">
        <v>3</v>
      </c>
      <c r="AR40" s="5">
        <v>7</v>
      </c>
      <c r="AS40" s="3">
        <f>+IF(AQ40&gt;AR40,1,0)</f>
        <v>0</v>
      </c>
      <c r="AT40" s="3">
        <f>+IF(AQ40&lt;AR40,1,0)</f>
        <v>1</v>
      </c>
      <c r="AU40" s="10">
        <f>IF(AQ40="",0,IF(AQ40=AR40,1,0))</f>
        <v>0</v>
      </c>
      <c r="AV40" s="6">
        <v>1</v>
      </c>
      <c r="AW40" s="6">
        <v>4</v>
      </c>
      <c r="AX40" s="3">
        <f>+IF(AV40&gt;AW40,1,0)</f>
        <v>0</v>
      </c>
      <c r="AY40" s="3">
        <f>+IF(AV40&lt;AW40,1,0)</f>
        <v>1</v>
      </c>
      <c r="AZ40" s="10">
        <f>IF(AV40="",0,IF(AV40=AW40,1,0))</f>
        <v>0</v>
      </c>
      <c r="BA40" s="5">
        <v>1</v>
      </c>
      <c r="BB40" s="5">
        <v>6</v>
      </c>
      <c r="BC40" s="3">
        <f>+IF(BA40&gt;BB40,1,0)</f>
        <v>0</v>
      </c>
      <c r="BD40" s="3">
        <f>+IF(BA40&lt;BB40,1,0)</f>
        <v>1</v>
      </c>
      <c r="BE40" s="10">
        <f>IF(BA40="",0,IF(BA40=BB40,1,0))</f>
        <v>0</v>
      </c>
      <c r="BF40" s="6">
        <v>1</v>
      </c>
      <c r="BG40" s="6">
        <v>6</v>
      </c>
      <c r="BH40" s="3">
        <f>+IF(BF40&gt;BG40,1,0)</f>
        <v>0</v>
      </c>
      <c r="BI40" s="3">
        <f>+IF(BF40&lt;BG40,1,0)</f>
        <v>1</v>
      </c>
      <c r="BJ40" s="10">
        <f>IF(BF40="",0,IF(BF40=BG40,1,0))</f>
        <v>0</v>
      </c>
      <c r="BK40" s="5"/>
      <c r="BL40" s="5"/>
      <c r="BM40" s="3">
        <f>+IF(BK40&gt;BL40,1,0)</f>
        <v>0</v>
      </c>
      <c r="BN40" s="3">
        <f>+IF(BK40&lt;BL40,1,0)</f>
        <v>0</v>
      </c>
      <c r="BO40" s="10">
        <f>IF(BK40="",0,IF(BK40=BL40,1,0))</f>
        <v>0</v>
      </c>
      <c r="BP40" s="6"/>
      <c r="BQ40" s="6"/>
      <c r="BR40" s="3">
        <f>+IF(BP40&gt;BQ40,1,0)</f>
        <v>0</v>
      </c>
      <c r="BS40" s="3">
        <f>+IF(BP40&lt;BQ40,1,0)</f>
        <v>0</v>
      </c>
      <c r="BT40" s="10">
        <f>IF(BP40="",0,IF(BP40=BQ40,1,0))</f>
        <v>0</v>
      </c>
      <c r="BU40" s="5">
        <v>1</v>
      </c>
      <c r="BV40" s="5">
        <v>7</v>
      </c>
      <c r="BW40" s="3">
        <f t="shared" si="174"/>
        <v>0</v>
      </c>
      <c r="BX40" s="3">
        <f t="shared" si="175"/>
        <v>1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2</v>
      </c>
      <c r="DV40">
        <f t="shared" si="77"/>
        <v>11</v>
      </c>
      <c r="DW40" s="10">
        <f t="shared" si="56"/>
        <v>0</v>
      </c>
      <c r="DX40" s="2">
        <f t="shared" si="57"/>
        <v>21</v>
      </c>
      <c r="DY40" s="2">
        <f t="shared" si="75"/>
        <v>58</v>
      </c>
    </row>
    <row r="41" spans="1:129" ht="12.75">
      <c r="A41">
        <f t="shared" si="76"/>
        <v>14</v>
      </c>
      <c r="B41" t="s">
        <v>51</v>
      </c>
      <c r="C41" s="5">
        <v>0</v>
      </c>
      <c r="D41" s="5">
        <v>8</v>
      </c>
      <c r="E41" s="3">
        <f t="shared" si="180"/>
        <v>0</v>
      </c>
      <c r="F41" s="3">
        <f t="shared" si="181"/>
        <v>1</v>
      </c>
      <c r="G41" s="10">
        <f t="shared" si="182"/>
        <v>0</v>
      </c>
      <c r="H41" s="6">
        <v>0</v>
      </c>
      <c r="I41" s="6">
        <v>5</v>
      </c>
      <c r="J41" s="3">
        <f t="shared" si="183"/>
        <v>0</v>
      </c>
      <c r="K41" s="3">
        <f t="shared" si="184"/>
        <v>1</v>
      </c>
      <c r="L41" s="10">
        <f t="shared" si="185"/>
        <v>0</v>
      </c>
      <c r="M41" s="5">
        <v>0</v>
      </c>
      <c r="N41" s="5">
        <v>7</v>
      </c>
      <c r="O41" s="3">
        <f t="shared" si="186"/>
        <v>0</v>
      </c>
      <c r="P41" s="3">
        <f t="shared" si="187"/>
        <v>1</v>
      </c>
      <c r="Q41" s="10">
        <f t="shared" si="188"/>
        <v>0</v>
      </c>
      <c r="R41" s="6">
        <v>1</v>
      </c>
      <c r="S41" s="6">
        <v>6</v>
      </c>
      <c r="T41" s="3">
        <f t="shared" si="189"/>
        <v>0</v>
      </c>
      <c r="U41" s="3">
        <f t="shared" si="190"/>
        <v>1</v>
      </c>
      <c r="V41" s="10">
        <f t="shared" si="191"/>
        <v>0</v>
      </c>
      <c r="W41" s="5">
        <v>1</v>
      </c>
      <c r="X41" s="5">
        <v>4</v>
      </c>
      <c r="Y41" s="3">
        <f t="shared" si="192"/>
        <v>0</v>
      </c>
      <c r="Z41" s="3">
        <f t="shared" si="193"/>
        <v>1</v>
      </c>
      <c r="AA41" s="10">
        <f t="shared" si="194"/>
        <v>0</v>
      </c>
      <c r="AB41" s="6">
        <v>1</v>
      </c>
      <c r="AC41" s="6">
        <v>2</v>
      </c>
      <c r="AD41" s="3">
        <f t="shared" si="147"/>
        <v>0</v>
      </c>
      <c r="AE41" s="3">
        <f t="shared" si="148"/>
        <v>1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>
        <v>0</v>
      </c>
      <c r="AM41" s="6">
        <v>9</v>
      </c>
      <c r="AN41" s="3">
        <f t="shared" si="153"/>
        <v>0</v>
      </c>
      <c r="AO41" s="3">
        <f t="shared" si="154"/>
        <v>1</v>
      </c>
      <c r="AP41" s="10">
        <f t="shared" si="155"/>
        <v>0</v>
      </c>
      <c r="AQ41" s="5">
        <v>0</v>
      </c>
      <c r="AR41" s="5">
        <v>4</v>
      </c>
      <c r="AS41" s="3">
        <f t="shared" si="156"/>
        <v>0</v>
      </c>
      <c r="AT41" s="3">
        <f t="shared" si="157"/>
        <v>1</v>
      </c>
      <c r="AU41" s="10">
        <f t="shared" si="158"/>
        <v>0</v>
      </c>
      <c r="AV41" s="6">
        <v>0</v>
      </c>
      <c r="AW41" s="6">
        <v>5</v>
      </c>
      <c r="AX41" s="3">
        <f t="shared" si="159"/>
        <v>0</v>
      </c>
      <c r="AY41" s="3">
        <f t="shared" si="160"/>
        <v>1</v>
      </c>
      <c r="AZ41" s="10">
        <f t="shared" si="161"/>
        <v>0</v>
      </c>
      <c r="BA41" s="5">
        <v>1</v>
      </c>
      <c r="BB41" s="5">
        <v>6</v>
      </c>
      <c r="BC41" s="3">
        <f t="shared" si="162"/>
        <v>0</v>
      </c>
      <c r="BD41" s="3">
        <f t="shared" si="163"/>
        <v>1</v>
      </c>
      <c r="BE41" s="10">
        <f t="shared" si="164"/>
        <v>0</v>
      </c>
      <c r="BF41" s="6">
        <v>0</v>
      </c>
      <c r="BG41" s="6">
        <v>4</v>
      </c>
      <c r="BH41" s="3">
        <f t="shared" si="165"/>
        <v>0</v>
      </c>
      <c r="BI41" s="3">
        <f t="shared" si="166"/>
        <v>1</v>
      </c>
      <c r="BJ41" s="10">
        <f t="shared" si="167"/>
        <v>0</v>
      </c>
      <c r="BK41" s="5">
        <v>3</v>
      </c>
      <c r="BL41" s="5">
        <v>2</v>
      </c>
      <c r="BM41" s="3">
        <f t="shared" si="168"/>
        <v>1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>
        <v>1</v>
      </c>
      <c r="BV41" s="5">
        <v>4</v>
      </c>
      <c r="BW41" s="3">
        <f t="shared" si="174"/>
        <v>0</v>
      </c>
      <c r="BX41" s="3">
        <f t="shared" si="175"/>
        <v>1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1</v>
      </c>
      <c r="DV41">
        <f t="shared" si="77"/>
        <v>12</v>
      </c>
      <c r="DW41" s="10">
        <f t="shared" si="56"/>
        <v>0</v>
      </c>
      <c r="DX41" s="2">
        <f t="shared" si="57"/>
        <v>8</v>
      </c>
      <c r="DY41" s="2">
        <f t="shared" si="75"/>
        <v>66</v>
      </c>
    </row>
    <row r="42" spans="1:129" ht="12.75">
      <c r="A42">
        <f t="shared" si="76"/>
        <v>15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80</v>
      </c>
      <c r="DV50" s="31">
        <f>SUM(DV5:DV49)</f>
        <v>81</v>
      </c>
      <c r="DW50" s="31">
        <f>SUM(DW5:DW49)</f>
        <v>22</v>
      </c>
      <c r="DX50" s="31">
        <f>SUM(DX5:DX49)</f>
        <v>527</v>
      </c>
      <c r="DY50" s="31">
        <f>SUM(DY5:DY49)</f>
        <v>527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6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2014-03-22T17:29:14Z</cp:lastPrinted>
  <dcterms:created xsi:type="dcterms:W3CDTF">2002-05-12T11:23:45Z</dcterms:created>
  <dcterms:modified xsi:type="dcterms:W3CDTF">2014-03-22T17:39:16Z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